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ECTOS\Documents\MUNICIPIO DE LOJA KC\2022\POA 2022\"/>
    </mc:Choice>
  </mc:AlternateContent>
  <bookViews>
    <workbookView xWindow="0" yWindow="0" windowWidth="24000" windowHeight="9630" activeTab="1"/>
  </bookViews>
  <sheets>
    <sheet name="PLAN PLURIANUAL CUATRIANUAL" sheetId="5" r:id="rId1"/>
    <sheet name="POA" sheetId="1" r:id="rId2"/>
  </sheets>
  <definedNames>
    <definedName name="_xlnm._FilterDatabase" localSheetId="0" hidden="1">'PLAN PLURIANUAL CUATRIANUAL'!$A$5:$O$6</definedName>
    <definedName name="_xlnm._FilterDatabase" localSheetId="1" hidden="1">POA!$A$6:$AK$58</definedName>
    <definedName name="_xlnm.Print_Titles" localSheetId="0">'PLAN PLURIANUAL CUATRIANUAL'!$1:$5</definedName>
    <definedName name="_xlnm.Print_Titles" localSheetId="1">POA!$3:$6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0" i="5" l="1"/>
  <c r="O174" i="5"/>
  <c r="V62" i="1"/>
  <c r="I176" i="5"/>
  <c r="J176" i="5"/>
  <c r="K176" i="5"/>
  <c r="L176" i="5"/>
  <c r="M176" i="5"/>
  <c r="N176" i="5"/>
  <c r="H176" i="5"/>
  <c r="O161" i="5"/>
  <c r="O175" i="5"/>
  <c r="AE8" i="1"/>
  <c r="H210" i="5"/>
  <c r="I210" i="5"/>
  <c r="J210" i="5"/>
  <c r="K210" i="5"/>
  <c r="L210" i="5"/>
  <c r="M210" i="5"/>
  <c r="N210" i="5"/>
  <c r="I76" i="5"/>
  <c r="J76" i="5"/>
  <c r="K76" i="5"/>
  <c r="L76" i="5"/>
  <c r="M76" i="5"/>
  <c r="N76" i="5"/>
  <c r="H76" i="5"/>
  <c r="N120" i="5"/>
  <c r="M120" i="5"/>
  <c r="L120" i="5"/>
  <c r="K120" i="5"/>
  <c r="J120" i="5"/>
  <c r="I120" i="5"/>
  <c r="H120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22" i="5"/>
  <c r="O176" i="5" s="1"/>
  <c r="O211" i="5" s="1"/>
  <c r="J211" i="5"/>
  <c r="N211" i="5"/>
  <c r="K211" i="5"/>
  <c r="L211" i="5"/>
  <c r="H211" i="5"/>
  <c r="I211" i="5"/>
  <c r="M211" i="5"/>
  <c r="O209" i="5"/>
  <c r="O208" i="5"/>
  <c r="O207" i="5"/>
  <c r="O206" i="5"/>
  <c r="O205" i="5"/>
  <c r="O204" i="5"/>
  <c r="O203" i="5"/>
  <c r="O202" i="5"/>
  <c r="O201" i="5"/>
  <c r="O200" i="5"/>
  <c r="O199" i="5"/>
  <c r="O198" i="5"/>
  <c r="O197" i="5"/>
  <c r="O196" i="5"/>
  <c r="O195" i="5"/>
  <c r="O194" i="5"/>
  <c r="O193" i="5"/>
  <c r="O192" i="5"/>
  <c r="O191" i="5"/>
  <c r="O190" i="5"/>
  <c r="O189" i="5"/>
  <c r="O188" i="5"/>
  <c r="O187" i="5"/>
  <c r="O186" i="5"/>
  <c r="O185" i="5"/>
  <c r="O184" i="5"/>
  <c r="O183" i="5"/>
  <c r="O182" i="5"/>
  <c r="O181" i="5"/>
  <c r="O180" i="5"/>
  <c r="O179" i="5"/>
  <c r="O178" i="5"/>
  <c r="O119" i="5"/>
  <c r="O118" i="5"/>
  <c r="O117" i="5"/>
  <c r="O116" i="5"/>
  <c r="O115" i="5"/>
  <c r="O114" i="5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210" i="5"/>
  <c r="O76" i="5"/>
  <c r="O120" i="5"/>
</calcChain>
</file>

<file path=xl/comments1.xml><?xml version="1.0" encoding="utf-8"?>
<comments xmlns="http://schemas.openxmlformats.org/spreadsheetml/2006/main">
  <authors>
    <author>Andrea Katherine Rios Chimbo</author>
  </authors>
  <commentList>
    <comment ref="F162" authorId="0" shapeId="0">
      <text>
        <r>
          <rPr>
            <b/>
            <sz val="9"/>
            <color indexed="81"/>
            <rFont val="Tahoma"/>
            <family val="2"/>
          </rPr>
          <t>Andrea Katherine Rios Chimbo:</t>
        </r>
        <r>
          <rPr>
            <sz val="9"/>
            <color indexed="81"/>
            <rFont val="Tahoma"/>
            <family val="2"/>
          </rPr>
          <t xml:space="preserve">
El proyecto se mantiene lo que cambia es el monto</t>
        </r>
      </text>
    </comment>
  </commentList>
</comments>
</file>

<file path=xl/comments2.xml><?xml version="1.0" encoding="utf-8"?>
<comments xmlns="http://schemas.openxmlformats.org/spreadsheetml/2006/main">
  <authors>
    <author>Andrea Katherine Rios Chimbo</author>
  </authors>
  <commentList>
    <comment ref="T47" authorId="0" shapeId="0">
      <text>
        <r>
          <rPr>
            <b/>
            <sz val="9"/>
            <color indexed="81"/>
            <rFont val="Tahoma"/>
            <family val="2"/>
          </rPr>
          <t>Andrea Katherine Rios Chimbo:</t>
        </r>
        <r>
          <rPr>
            <sz val="9"/>
            <color indexed="81"/>
            <rFont val="Tahoma"/>
            <family val="2"/>
          </rPr>
          <t xml:space="preserve">
Este proyecto se mantiene lo unico que cambia es el monto</t>
        </r>
      </text>
    </comment>
  </commentList>
</comments>
</file>

<file path=xl/sharedStrings.xml><?xml version="1.0" encoding="utf-8"?>
<sst xmlns="http://schemas.openxmlformats.org/spreadsheetml/2006/main" count="2433" uniqueCount="633">
  <si>
    <t>ALINEACIÓN  CON EL PND 2017 - 2021</t>
  </si>
  <si>
    <t>ALINEACIÓN CON OBJETIVOS DE DESARROLLO SOSTENIBLE</t>
  </si>
  <si>
    <t>ALINEACION NIVEL DE GAD</t>
  </si>
  <si>
    <t>PLANEACIÓN TERRITORIAL</t>
  </si>
  <si>
    <t>PLANEACIÓN OPERATIVA</t>
  </si>
  <si>
    <t>PRESUPUESTO</t>
  </si>
  <si>
    <t>PROGRAMACIÓN</t>
  </si>
  <si>
    <t>UBICACIÓN GEOGRÁFICA ó AMBITO DE ACCIÓN</t>
  </si>
  <si>
    <t>BENEFICIARIOS POR PROGRAMA O PROYECTO</t>
  </si>
  <si>
    <t xml:space="preserve">OBJETIVO </t>
  </si>
  <si>
    <t xml:space="preserve">POLITICAS </t>
  </si>
  <si>
    <t xml:space="preserve">META </t>
  </si>
  <si>
    <t>COMPETENCIAS</t>
  </si>
  <si>
    <t>COMPONENTE</t>
  </si>
  <si>
    <t>OBJETIVOS ESTRATÉGICOS</t>
  </si>
  <si>
    <t>LÍNEA DE ACCIÓN</t>
  </si>
  <si>
    <t xml:space="preserve">META DEL OBJETIVO ESTRATÉGICO </t>
  </si>
  <si>
    <t>LINEA BASE</t>
  </si>
  <si>
    <t xml:space="preserve">META ACUMULADA ANUALIZADA </t>
  </si>
  <si>
    <t>INTERVENCIONES</t>
  </si>
  <si>
    <t>FUENTES DE FINANCIAMIENTO</t>
  </si>
  <si>
    <t>AVANCES TRIMESTRALES FÍSICOS</t>
  </si>
  <si>
    <t>AVANCES TRIMESTRALES PRESUPUESTARIOS</t>
  </si>
  <si>
    <t xml:space="preserve">CANTÓN
</t>
  </si>
  <si>
    <t>PARROQUIA</t>
  </si>
  <si>
    <t>BARRIO,
LOCALIDAD, O COMUNIDAD</t>
  </si>
  <si>
    <t>POBLACIÓN/FAMILIAS/ASOCIACIONES</t>
  </si>
  <si>
    <t>INDICADOR DE MEDICIÓN</t>
  </si>
  <si>
    <t>DESCRIPCIÓN</t>
  </si>
  <si>
    <t>AÑO</t>
  </si>
  <si>
    <t xml:space="preserve">VALOR </t>
  </si>
  <si>
    <t>UNIDAD</t>
  </si>
  <si>
    <t>PROGRAMAS</t>
  </si>
  <si>
    <t>PROYECTOS</t>
  </si>
  <si>
    <t>OBJETIVO DEL PROYECTO</t>
  </si>
  <si>
    <t>GAD</t>
  </si>
  <si>
    <t>BD</t>
  </si>
  <si>
    <t>OTROS</t>
  </si>
  <si>
    <t>I</t>
  </si>
  <si>
    <t>II</t>
  </si>
  <si>
    <t>III</t>
  </si>
  <si>
    <t>IV</t>
  </si>
  <si>
    <t>VALOR TOTAL DEL PROYECTO</t>
  </si>
  <si>
    <t>Fiscal</t>
  </si>
  <si>
    <t>Autogestión</t>
  </si>
  <si>
    <t>Crédito</t>
  </si>
  <si>
    <t>UNIDAD RESPONSABLE</t>
  </si>
  <si>
    <t>PDOT</t>
  </si>
  <si>
    <t>INFORMACIÓN</t>
  </si>
  <si>
    <t>GAD MUNICIPAL DE LOJA - MATRIZ DEL PLAN OPERATIVO ANUAL 2022</t>
  </si>
  <si>
    <t>EJE ESTRATÉGICO</t>
  </si>
  <si>
    <t>TOTAL DE INVERSIÓN PLURIANUAL</t>
  </si>
  <si>
    <t>CANTÓN LOJA</t>
  </si>
  <si>
    <t>Infraestructura Turistica</t>
  </si>
  <si>
    <t>Turismo</t>
  </si>
  <si>
    <t>LOJA TUIRÍSTICA</t>
  </si>
  <si>
    <t>UNIDAD DE TURISMO</t>
  </si>
  <si>
    <t>Objetivo 9.-Garantizar la soberanía y la paz y posicionar estratégicamente al país en la región y el mundo</t>
  </si>
  <si>
    <t>Construcción</t>
  </si>
  <si>
    <t>LOJA HABITABLE</t>
  </si>
  <si>
    <t>OBRAS PUBLICAS</t>
  </si>
  <si>
    <t xml:space="preserve">OBJETIVO  1: Garantizar una vida digna con iguales oportunidades para todas las personas </t>
  </si>
  <si>
    <t>Chuquiribamba</t>
  </si>
  <si>
    <t>Servicios Públicos y Saneamiento Ambiental.</t>
  </si>
  <si>
    <t>UMAPAL</t>
  </si>
  <si>
    <t>San Lucas</t>
  </si>
  <si>
    <t>Jimbilla</t>
  </si>
  <si>
    <t>Malacatos</t>
  </si>
  <si>
    <t>Ciudad de Loja</t>
  </si>
  <si>
    <t>LOJA SOCIAL, CULTURAL Y PATRIMONIAL</t>
  </si>
  <si>
    <t>CENTRO HISTORICO</t>
  </si>
  <si>
    <t>Obj etivo 2: Afirmar la interculturalidad y plurinacionalidad, revalorizando las identidades</t>
  </si>
  <si>
    <t>TOTAL PRESUPUESTO DE INVERSIÓN AÑO 2023</t>
  </si>
  <si>
    <t>CHANTACO</t>
  </si>
  <si>
    <t>CARIGAN</t>
  </si>
  <si>
    <t>PUNZARA</t>
  </si>
  <si>
    <t>Santiago</t>
  </si>
  <si>
    <t>Taquil</t>
  </si>
  <si>
    <t>AÑO 2023</t>
  </si>
  <si>
    <t>TOTAL PRESUPUESTO DE INVERSIÓN AÑO 2022</t>
  </si>
  <si>
    <t>Infraestructura</t>
  </si>
  <si>
    <t>Vilcabamba</t>
  </si>
  <si>
    <t>El Cisne</t>
  </si>
  <si>
    <t>Yangana</t>
  </si>
  <si>
    <t>TOTAL PRESUPUESTO DE INVERSIÓN AÑO 2021</t>
  </si>
  <si>
    <t>Proyectos productivos Vilcabamba</t>
  </si>
  <si>
    <t>Fomento Productivo</t>
  </si>
  <si>
    <t>Fomento productivo</t>
  </si>
  <si>
    <t>LOJA PRODUCTIVA</t>
  </si>
  <si>
    <t>GESTIÓN ECONÓMICA</t>
  </si>
  <si>
    <t>Objetivo 6.- Desarrollar las capacidades productivas y del entorno para lograr la soberanía alimentaria y el Buen Vivir Rural</t>
  </si>
  <si>
    <t>Ejecución de proyectos Productivos en la parroquia Malacatos</t>
  </si>
  <si>
    <t>Chantaco</t>
  </si>
  <si>
    <t>Apoyo al sector productivo de la parroquia Chantaco</t>
  </si>
  <si>
    <t>Apoyo al sector productivo de la parroquia Chuquiribamba</t>
  </si>
  <si>
    <t>Implementación de proyectos productivos en la parroquia Taquil</t>
  </si>
  <si>
    <t>Apoyo al sector frutícola, avícola, ganadero  e industrialización de la Parroquia Santiago</t>
  </si>
  <si>
    <t>Apoyo al sector frutícola de la parroquia Jimbilla</t>
  </si>
  <si>
    <t>Proyecto avícola de la parroquia Jimbilla</t>
  </si>
  <si>
    <t>Apoyo al sector ganadero en la parroquia Jimbilla</t>
  </si>
  <si>
    <t>Ejecución de Actividades agrícolas y ganaderas en la parroquia San Lucas</t>
  </si>
  <si>
    <t>MEJORAMIENTO CASCADA  BAÑO DEL INCA DE LA PARROQUIA CHANTACO</t>
  </si>
  <si>
    <t>Infraestructura Turística</t>
  </si>
  <si>
    <t>TAQUIL</t>
  </si>
  <si>
    <t>REPOTENCIACIÓN MIRADOR CERRO TUNDURANGA ,  PARROQUIA TAQUIL</t>
  </si>
  <si>
    <t>SANTIAGO</t>
  </si>
  <si>
    <t>IMPLEMENTACIÓN DE SEÑALÉTICA TURÍSTICA  EN ATRACTIVOS TURÍSTICOS DE LA PARROQUIA SANTIAGO</t>
  </si>
  <si>
    <t xml:space="preserve">JIMBILLA </t>
  </si>
  <si>
    <t xml:space="preserve">CONSTRUCCIÓN PASARELA EN  LA  CASCADA SHUCOS DE  LA PARROQUIA JIMBILLA  </t>
  </si>
  <si>
    <t>Infraestructura turística</t>
  </si>
  <si>
    <t xml:space="preserve">Turismo </t>
  </si>
  <si>
    <t>LOJA TURÍSTICA</t>
  </si>
  <si>
    <t xml:space="preserve">SAN LUCAS </t>
  </si>
  <si>
    <t>CONSTRUCCIÓN MIRADOR  TURÍSTICO EN LA PARROQUIA SAN LUCAS DEL CANTÓN LOJA</t>
  </si>
  <si>
    <t>Construcción sala de cirugía del Centro de Rescate de Fauna Urbana</t>
  </si>
  <si>
    <t>construcción</t>
  </si>
  <si>
    <t>Flora y fauna</t>
  </si>
  <si>
    <t>JEFATURA DE AMBIENTE</t>
  </si>
  <si>
    <t>Apertura del sendero de las riveras de la quebrada San Cayetano</t>
  </si>
  <si>
    <t>Parques, Jardines y Centros Recreacionales</t>
  </si>
  <si>
    <t>Proyecto Corredor verde Urbano Oriental - LOJA</t>
  </si>
  <si>
    <t>Sistema Verde Urbano</t>
  </si>
  <si>
    <t>Ordenamiento Territorial</t>
  </si>
  <si>
    <t>Construcción de Muro de gaviones en la calle Luis Vargas Torres de la ciudad de Loja- la Banda</t>
  </si>
  <si>
    <t>Vialidad</t>
  </si>
  <si>
    <t>Loja Habitable</t>
  </si>
  <si>
    <t xml:space="preserve">TERMINACIÓN ADOQUINADO </t>
  </si>
  <si>
    <t>Asfaltado de las calles  de la ciudadela</t>
  </si>
  <si>
    <t>Rehabilitación de la calle Luis Vargas</t>
  </si>
  <si>
    <t>Estudio para asfaltado de calles del barrio</t>
  </si>
  <si>
    <t>CIUDAD DE LOJA</t>
  </si>
  <si>
    <t>PAVIMENTACIÓN DE BARRIOS DE LA CIUDAD DE LOJA</t>
  </si>
  <si>
    <t>Parroquis Sucre</t>
  </si>
  <si>
    <t>Iluminación y arreglo de cancha del barrio Chamanal de Obrapía</t>
  </si>
  <si>
    <t>Infraestructura deportiva</t>
  </si>
  <si>
    <t>Deportes y Recreación</t>
  </si>
  <si>
    <t xml:space="preserve">Ciudad de Loja </t>
  </si>
  <si>
    <t>Construcción de proyectos de desarrollo comunitario en la ciudad de Loja</t>
  </si>
  <si>
    <t>Loja habitable</t>
  </si>
  <si>
    <t>PARROQUIA YANGANA</t>
  </si>
  <si>
    <t>CONSTRUCCIÓN AGUA POTABLE BARRIO GUAJALANCHI, PARROQUIA YANGANA</t>
  </si>
  <si>
    <t>AGUA POTABLE</t>
  </si>
  <si>
    <t>PARROQUIA QUINARA</t>
  </si>
  <si>
    <t>CONSTRUCCIÓN ALCANTARILLADO SANITARIO BARRIO LA Y, PARROQUIA QUINARA</t>
  </si>
  <si>
    <t>ALCANTARILLADO</t>
  </si>
  <si>
    <t>PARROQUIA SAN PEDRO DE VILCABAMBA</t>
  </si>
  <si>
    <t>CONSTRUCCIÓN DEL ALCANTARILLADO SANITARIO BARRIO EL DORADO Y CARARANGO, PARROQUIA SAN PEDRO DE VILCABAMBA</t>
  </si>
  <si>
    <t>PARROQUIA GUALEL</t>
  </si>
  <si>
    <t>CONSTRUCCIÓN DEL ALCANTARILLADO SANITARIO BARRIO EL DORADO, PARROQUIA GUALEL</t>
  </si>
  <si>
    <t>PARROQUIA CHANTACO</t>
  </si>
  <si>
    <t>CONSTRUCCIÓN AGUA POTABLE PARA EL BARRIO FÁTIMA, PARROQUIA CHANTACO</t>
  </si>
  <si>
    <t>PARROQUIA TAQUIL</t>
  </si>
  <si>
    <t>TRATAMIENTO DE LAS AGUAS RESIDUALES  PARA LA CABECERA PARROQUIAL DE TAQUIL</t>
  </si>
  <si>
    <t>PARROQUIA EL CISNE</t>
  </si>
  <si>
    <t>CONSTRUCCIÓN ALCANTARILLADO SANITARIO PASAJE DE LAS RELIQUIAS, EL CISNE</t>
  </si>
  <si>
    <t>CONSTRUCCIÓN RED DE AGUA POTABLE BARRIO EL CARMEN</t>
  </si>
  <si>
    <t>CONSTRUCCIÓN ALCANTARILLADO SANITARIO BARRIO SAN LORENZO, CARIGÁN</t>
  </si>
  <si>
    <t>CONSTRUCCIÓN DEL ALCANTARILLADO SANITARIO Y PLUVIAL BARRIO LAS PALMERAS - PARTE ALTA</t>
  </si>
  <si>
    <t>Intervención del parque central de Vilcabamba</t>
  </si>
  <si>
    <t>Construcción de Bateria Sanitaria, vestidores y bar en el estadio municipal de Malacatos</t>
  </si>
  <si>
    <t>Construcción de la casa comunal del casco urbano de San Lucas</t>
  </si>
  <si>
    <t>Ciudad de Loja, Parroquia Gualel</t>
  </si>
  <si>
    <t>Expropiación Terreno Para Construcción De Casa Comunal O Implementación De Planta De Lacteos</t>
  </si>
  <si>
    <t>PLANIFICACION</t>
  </si>
  <si>
    <t>Ciudad de Loja, Parroquia Punzara, Sector Sta. Rosa de Punzara</t>
  </si>
  <si>
    <t>Construcción de cancha deportiva en la urbanización Sta. Rosa de Punzara</t>
  </si>
  <si>
    <t>Loja Social e Incluyente</t>
  </si>
  <si>
    <t>Objetivo 1: Garantizar una vida digna con iguales oportunidades para todas las personas}</t>
  </si>
  <si>
    <t>Ciudad de Loja, Parroquia San Sebastian, Sector Sierra Nevada - El Rosal</t>
  </si>
  <si>
    <t>Construccion del Viaducto El Rosal</t>
  </si>
  <si>
    <t>AÑO 2021</t>
  </si>
  <si>
    <t>TOTAL PRESUPUESTO DE INVERSIÓN AÑO 2020</t>
  </si>
  <si>
    <t>Construcción del sistema de agua potable el porvenir Etapa I</t>
  </si>
  <si>
    <t>Loja Accesible y Segura</t>
  </si>
  <si>
    <t xml:space="preserve">Objetivo 1: Garantizar una vida digna con iguales oportunidades para todas las personas  </t>
  </si>
  <si>
    <t>Construcción del alcantarillado sanitario en la Av. Loja, de la parroquia Malacatos, Etapa I</t>
  </si>
  <si>
    <t>San pedro de Vilcabamba</t>
  </si>
  <si>
    <t>Construcción del sistema de alcantarillado sanitario, barrios urbanos de la parroquia San Pedro de Vilcabamba</t>
  </si>
  <si>
    <t>Construcción de sistema de alcantarillado sanitario en la parroquia San Lucas</t>
  </si>
  <si>
    <t>Quinara</t>
  </si>
  <si>
    <t>Construcción de la planta de tratamiento de aguas residuales de la parroquia quinara barrio La Palmira</t>
  </si>
  <si>
    <t>Ampliación del sistema de alcantarillado de Yangana - sector del colegio</t>
  </si>
  <si>
    <t>Ampliación del sistema de alcantarillado sanitario barrio  Masanamaca</t>
  </si>
  <si>
    <t>Construcción de la planta de tratamiento de aguas residuales de la parroquia Santiago</t>
  </si>
  <si>
    <t>Construcción de sistema de alcantarillado sanitario en la parroquia Jimbilla barrio Montecristi</t>
  </si>
  <si>
    <t>Construcción del sistema de alcantarillado sanitario parroquia Jimbilla, centro parroquial</t>
  </si>
  <si>
    <t>Gualel</t>
  </si>
  <si>
    <t>Construcción del sistema de agua potable del barrio Bahín</t>
  </si>
  <si>
    <t>Estudio y construcción de la planta de tratamiento de agua residuales barrio El Ari</t>
  </si>
  <si>
    <t>Construcción del sistema de alcantarillado sanitario del barrio Yamburara bajo</t>
  </si>
  <si>
    <t>Construcción de la segunda etapa del sistema de agua potable en el barrio la Aguangora</t>
  </si>
  <si>
    <t>Construcción del sistema de alcantarillado sanitario y pluvial en los accesos de la parroquia Taquil, barrios centro, Cera y la Aguangora</t>
  </si>
  <si>
    <t>Estudio y construcción del sistema de alcantarillado sanitario del barrio Cumbe</t>
  </si>
  <si>
    <t>Construcción de redes de agua conducción, transmisión, y distribución.</t>
  </si>
  <si>
    <t>Construcción de captaciones El Carmen - San simón - Pizarros</t>
  </si>
  <si>
    <t>Construcción de redes de alcantarillado sanitario y pluvial en la Ciudad de Loja</t>
  </si>
  <si>
    <t>Construcción de redes de agua potable en la Ciudad de Loja</t>
  </si>
  <si>
    <t>Parroquias rurales</t>
  </si>
  <si>
    <t>Vialidad urbana parroquias rurales</t>
  </si>
  <si>
    <t>GERENCIA DE OBRAS PÚBLICAS</t>
  </si>
  <si>
    <t>Adoquinado de la calle García Moreno</t>
  </si>
  <si>
    <t>Construcción de aceras y bordillos en areas verdes y comunales</t>
  </si>
  <si>
    <t>Construccion de muros para porteccion de margenes de rios y taludes</t>
  </si>
  <si>
    <t>Cosntrucción de alcantarilla para escombrera</t>
  </si>
  <si>
    <t>Construccion escalinatas barrio Isidro Ayora y Miraflores</t>
  </si>
  <si>
    <t>Adoquinado de vias de la ciudad de Loja</t>
  </si>
  <si>
    <t>Asfaltado de vias de la ciudad de Loja</t>
  </si>
  <si>
    <t xml:space="preserve">Quinara, Chuquiribamba, 
San Pedro de Vilcabamba </t>
  </si>
  <si>
    <t>Generación de valor agregado  de productos primarios en las parroquias rurales del Cantón Loja</t>
  </si>
  <si>
    <t>Loja  Turística, Innovadora y Productiva</t>
  </si>
  <si>
    <t xml:space="preserve">GERENCIA DE INCLUSIÓN ECONÓMICA Y SOCIAL </t>
  </si>
  <si>
    <t xml:space="preserve">Objetivo 5: Impulsar la productividad y competitividad para el crecimiento económico sostenible de manera redistributiva y solidaria </t>
  </si>
  <si>
    <t>Adecuación del local artesanal para capacitaciones</t>
  </si>
  <si>
    <t>13 parroquias del sector Rural</t>
  </si>
  <si>
    <t>Organización de Ferias Interparroquiales de Promoción Cultural Productiva y Turística del Cantón Loja</t>
  </si>
  <si>
    <t>Promoción y Difusión Turística de la Parroquia Chuquiribamba</t>
  </si>
  <si>
    <t>Implementación de señalética turistica en los atractivos de la ciudad de Loja.</t>
  </si>
  <si>
    <t>Ciudad de Loja
PROYECTO EMBLEMÁTICO</t>
  </si>
  <si>
    <t>Obras de Intervención en Centros del Patronato de Amparo Social Municipal</t>
  </si>
  <si>
    <t>Loja Social, Cultural y Patrimonial</t>
  </si>
  <si>
    <t>PATRONATO DE AMPARO SOCIAL MUNICIPAL</t>
  </si>
  <si>
    <t xml:space="preserve">Objetivo 2: Afirmar la interculturalidad y plurinacionalidad, revalorizando las identidades diversas  </t>
  </si>
  <si>
    <t>Cantón Loja</t>
  </si>
  <si>
    <t>Señalización vial integral: vertical en el Cantón Loja</t>
  </si>
  <si>
    <t>Tránsito</t>
  </si>
  <si>
    <t>TRÁNSITO Y TRANSPORTE</t>
  </si>
  <si>
    <t xml:space="preserve">TRANSPORTE TERRESTRE, TRÁNSITO Y SEGURIDAD VIAL </t>
  </si>
  <si>
    <t>Objetivo 7: Incentivar una sociedad participativa, con un Estado cercano al servicio de la ciudadanía</t>
  </si>
  <si>
    <t>Intervención del Parque Central de Vilcabamba</t>
  </si>
  <si>
    <t>PATRIMONIO CULTURAL  Y CENTRO HISTORICO</t>
  </si>
  <si>
    <t>Reconstrucción de la Iglesia de El Pedestal</t>
  </si>
  <si>
    <t>Intervención del Parque Central de Yangana I Etapa</t>
  </si>
  <si>
    <t>Proyecto de Regeneración Urbana Parroquia El Cisne, Plaza Central, Harry Morales, Ricardo Fernández y Napoleón Quezada</t>
  </si>
  <si>
    <t>Intervención de la casa comunal de Menfis</t>
  </si>
  <si>
    <t>Gualel
PROYECTO EMBLEMÁTICO</t>
  </si>
  <si>
    <t>Regeneración del parque de Gualel II Etapa</t>
  </si>
  <si>
    <t>Restauración y Reestructuración de Iglesias Patrimoniales de Parroquias del canton Loja (Intervención Antigua iglesia Nuestra Señora de la Merced, 1ra Etapa Obras de estabilización)</t>
  </si>
  <si>
    <t>PROMOCIÓN, DIFUSION Y CONSERVACION DEL PATRIMONIO CULTURAL TANGIBLE</t>
  </si>
  <si>
    <t>PROMOCION, Y CONSERVACION DEL PATRIMONIO CULTURAL TANGIBLE, INTANGIBLE Y NATURAL</t>
  </si>
  <si>
    <t>Intervención de Edificios Patrimoniales del Convento de Concepcionstas de Loja</t>
  </si>
  <si>
    <t>Construcción de monumentos</t>
  </si>
  <si>
    <t>DIRECCIÓN DE PLANIFICACION</t>
  </si>
  <si>
    <t>Construcción de puente en barrio Rodeo- Gualel</t>
  </si>
  <si>
    <t>Cubierta de cancha deportiva de la parroquia Jimbilla</t>
  </si>
  <si>
    <t>Cubierta para area deportiva del barrio Motupe Bajo</t>
  </si>
  <si>
    <t>Cubierta de cancha de uso múltiple en la parroquia Chantaco</t>
  </si>
  <si>
    <t xml:space="preserve">Objetivo 1: Garantizar una vida digna con iguales oportunidades para todas las personas </t>
  </si>
  <si>
    <t>Construcción de escalinata en la calle Alfredo Escarabay y Av. Pablo Palacio, sector las pitas</t>
  </si>
  <si>
    <t>Batería sanitaria del barrio El Rosal</t>
  </si>
  <si>
    <t>Construcción de Monumento El Migrante a ubicarse en el redondel de la urbanización San Pedro de Bellavista</t>
  </si>
  <si>
    <t>Construcción de graderío en área deportiva del barrio San Pedro de Bellavista</t>
  </si>
  <si>
    <t>Estudios de la vía por el margen derecho del rio Zamora hacia El Carmen</t>
  </si>
  <si>
    <t>Iluminación de escalinata que conecta la calle parís con la calle roma pasando por la calle Berlín en ciudadela Sta. Rosa</t>
  </si>
  <si>
    <t>Estudio para implementación de un mercado de transferencia en terrenos municipales del sector El Plateado</t>
  </si>
  <si>
    <t>Tobogán o trineo de verano en el parque pucara</t>
  </si>
  <si>
    <t>Iluminación de cancha Barrio Cipres</t>
  </si>
  <si>
    <t>AMPLIACION DE LA TERCERA PLANTA PARA EL NUEVO PATIO DE COMIDAS DEL MERCADO CENTRO COMERCIAL</t>
  </si>
  <si>
    <t>Ampliación y mejoramiento del Zoológico y Protección de Fauna Parque Orillas del Zamora.</t>
  </si>
  <si>
    <t>Loja para Todos Verde y Ecológica.</t>
  </si>
  <si>
    <t xml:space="preserve">GESTIÓN AMBIENTAL </t>
  </si>
  <si>
    <t>Objetivo 3: Garantizar los derechos de la naturaleza para las actuales y futuras generaciones</t>
  </si>
  <si>
    <t>Centro Recreacional Yamburara</t>
  </si>
  <si>
    <t>Cantón de Loja</t>
  </si>
  <si>
    <t>Senderos Ecológicos del cantón Loja</t>
  </si>
  <si>
    <t>MECANIZAR LOS PROCESOS PRODUCTIVOS DEL VIVERO MUNICIPAL Y RENOVAR LA INFRAESTRUCTURA EXISTENTE PARA AUMENTAR LA PRODUCCIÓN Y REPRODUCCIÓN VEGETAL.</t>
  </si>
  <si>
    <t xml:space="preserve">MANEJO DE FUENTES DE AGUA </t>
  </si>
  <si>
    <t>Gestión y Manejo Ambiental.</t>
  </si>
  <si>
    <t>Loja Sustentable y Ecológica</t>
  </si>
  <si>
    <t>IMPLEMENTACIÓN DE LA AGROSILVICULTURA EN LAS MICROCUENCAS CAMPANA MALACATOS, SANTIAGO, CHAMBA, COMO MECANISMOS DE MITIGACIÓN AL CAMBIO CLIMÁTICO</t>
  </si>
  <si>
    <t>Intervención en la  infraestructura de las Escuelas Municipales</t>
  </si>
  <si>
    <t>DIRECCIÓN DE EDUCACION, CULTURA Y DEPORTES</t>
  </si>
  <si>
    <t>Readecuación y mejoramiento de la Escuela Municipal Borja</t>
  </si>
  <si>
    <t>VII Bienal de las Artes Musicales</t>
  </si>
  <si>
    <t>Construcción de Mausoleos</t>
  </si>
  <si>
    <t>DIRECCIÓN DE HIGIENE</t>
  </si>
  <si>
    <t>FORTALECIMIENTO DEL SISTEMA DE MANEJO INTEGRAL DE DESECHOS SANITARIOS PELIGROSOS, MEDIANTE TRATAMIENTO CON AUTOCLAVE Y TRITURACIÓN</t>
  </si>
  <si>
    <t>AÑO 2020</t>
  </si>
  <si>
    <t>Presupuesto           (USD)</t>
  </si>
  <si>
    <t xml:space="preserve">OTROS CRÉDITO </t>
  </si>
  <si>
    <t>COOPERACIÓN</t>
  </si>
  <si>
    <t>APORTE BENEFIC.</t>
  </si>
  <si>
    <t>GOBIERNO CENTRAL</t>
  </si>
  <si>
    <t>GOBIERNO PARROQ.</t>
  </si>
  <si>
    <t>GOBIERNO PROVINCIAL</t>
  </si>
  <si>
    <t>RECURSOS MUNICIPAL</t>
  </si>
  <si>
    <t>LOCALIZACIÓN</t>
  </si>
  <si>
    <t>Proyectos de Inversión</t>
  </si>
  <si>
    <t>SUBPROGRAMA</t>
  </si>
  <si>
    <t>PROGRAMA</t>
  </si>
  <si>
    <t>UNIDAD EJECUTORA</t>
  </si>
  <si>
    <t>OBJETIVO INTEGRAL DESARROLLO</t>
  </si>
  <si>
    <t>PRESUPUESTO INVERSION</t>
  </si>
  <si>
    <t>MUNICIPIO DE LOJA</t>
  </si>
  <si>
    <t>Número</t>
  </si>
  <si>
    <t>Número de infraestructura construida</t>
  </si>
  <si>
    <t>6 equipamientos de infraestructura vial al 2023</t>
  </si>
  <si>
    <t>Garantizar el derecho a un hábitat urbano y rural seguro, resiliente, promoviendo el acceso equitativo e integral de la población a los servicios públicos de soporte, al uso de modos de transporte alternativos, en el marco de un ordenamiento territorial integral.</t>
  </si>
  <si>
    <t>Asentamientos Humanos, Movilidad y Conectividad</t>
  </si>
  <si>
    <t>OBJETIVO 1: Garantizar una vida digna con iguales oportunidades para todas las personas Objetivo 3: Garantizar los derechos de la naturaleza para las actuales y futuras generaciones</t>
  </si>
  <si>
    <t>1.9. Garantizar el uso equitativo y la gestión sostenible del suelo, fomentando la corresponsabilidad de la sociedad y el Estado, en todos sus niveles en la construcción del hábitat</t>
  </si>
  <si>
    <t>Reducir la tasa de pobreza multidimensional desde el 35,1% al 27.4% a 2021</t>
  </si>
  <si>
    <t>OBJETIVO 9 _ Construir infraestructuras resilientes, promover la industrialización inclusiva y sostenible y fomentar la innovación</t>
  </si>
  <si>
    <t>9.1 Desarrollar infraestructuras fiables, sostenibles, resilientes y de calidad, incluidas infraestructuras regionales y transfronterizas, para apoyar el desarrollo económico y el bienestar humano, haciendo especial hincapié en el acceso asequible y equitativo para todos</t>
  </si>
  <si>
    <t>c) Planificar, construir y mantener la vialidad urbana;</t>
  </si>
  <si>
    <t>Construcción de  Viaducto El Rosal</t>
  </si>
  <si>
    <t>Objetivo 1.- Garantizar una vida digna con iguales oportunidades para todas las personas</t>
  </si>
  <si>
    <t>Sociocultural</t>
  </si>
  <si>
    <t>Unidad</t>
  </si>
  <si>
    <t>VIALIDAD</t>
  </si>
  <si>
    <t>Reducir la tasa de pobreza multidimensional desde el el 35,1% al 27.4% a 2021</t>
  </si>
  <si>
    <t>OBJETIVO 11_ Lograr que las ciudades y los asentamientos humanos sean inclusivos, seguros, resiliente y sostenibles</t>
  </si>
  <si>
    <t>11.3 De aquí a 2030, aumentar la urbanización inclusiva y sostenible y la capacidad para la planificación y la gestión participativas, integradas y sostenibles de los asentamientos humanos en todos los países</t>
  </si>
  <si>
    <t>g) Planificar, construir y mantener la infraestructura física y los equipamientos de los espacios públicos destinados al desarrollo social, cultural y deportivo, de acuerdo con la ley.</t>
  </si>
  <si>
    <t>Garantizar el derecho a un hábitat urbano y rural seguro, resiliente, promoviendo el acceso equitativo e integral de la población a los servicios públicos de soporte, al uso de modos de transporte alternativos, en el marco de un ordenamiento territorial integral</t>
  </si>
  <si>
    <t>ORDENAMIENTO TERRITORIAL</t>
  </si>
  <si>
    <t>No de estudios de equipamiento urbano realizados</t>
  </si>
  <si>
    <t>Realizar tres estudios de equipamiento urbano al 2023</t>
  </si>
  <si>
    <t>Equipamiento Urbano</t>
  </si>
  <si>
    <t>Intervención en cubierta y cielo razo del Teatro Bolívar</t>
  </si>
  <si>
    <t>Restauración del conjunto Cultural Pío Jaramillo Alvarado (Museo de la Música)</t>
  </si>
  <si>
    <t>Loja Cultural y Patrimonial</t>
  </si>
  <si>
    <t>Objetivo 2.- Afirmar la interculturalidad y plurinacionalidad, revalorizando las identidades</t>
  </si>
  <si>
    <t>2.3. promover el rescate, reconocimiento y protección del patrimonio cultural tangible e intangible, saberes ancestrales, cosmovisiones y dinámicas culturales</t>
  </si>
  <si>
    <t>Incrementar dl 2,4% al 3,5% la contribución de las actividades culturales al Producto Interno Bruto a 2021</t>
  </si>
  <si>
    <t>OBJ. 11 ciudades y Comunidades Sostenibles</t>
  </si>
  <si>
    <t>11.4 Redoblar los esfuerzos para proteger y salvaguardar el patrimonio cultural y natural del mundo</t>
  </si>
  <si>
    <t>h) Preservar, mantener y difundir el patrimonio arquitectónico, cultural y natural del cantón y construir los espacios públicos para estos fines</t>
  </si>
  <si>
    <t>Mantener, fortalecer y difundir el patrimonio cultural tangible, intangible y natural del cantón, para su posicionamiento a nivel regional, nacional y local como referente del desarrollo cultural</t>
  </si>
  <si>
    <t>PROMOCIÓN Y CONSERVACIÓN DEL PATRIMONIO CULTURAL TANGIBLE, INTANGIBLE Y NATURAL</t>
  </si>
  <si>
    <t>Número de bienes inmuebles que preservar, restaurar</t>
  </si>
  <si>
    <t>2 bienes inmuebles restaurados anualmente hasta el 2023</t>
  </si>
  <si>
    <t>Número de infraestructura pecuaria en el cantón Loja</t>
  </si>
  <si>
    <t>Al 2023 construir en un sector estratégico de la zona 3 de las parroquias rurales al menos un camal que abastezca el faenamiento de bovinos del sector y el mejoramiento de la infraestructura productiva de animales menores</t>
  </si>
  <si>
    <t>Infraestructura Productiva</t>
  </si>
  <si>
    <t>Promoción, difusión y conservación del patrimonio cultural tangible</t>
  </si>
  <si>
    <t>Loja Productiva</t>
  </si>
  <si>
    <t>6.2 Promover la redistribución de tierras y el acceso equitativo a los medios de producción, con énfasis en agua y semillas, así como el desarrollo de infraestructura necesaria para incrementar la productividad, el comercio, la competitividad y la calidad de la producción rural, considerando las ventajas competitivas y comparativas territoriales.</t>
  </si>
  <si>
    <t>Reducir el margen de intermediación en productos alimenticios al 2021: Mejorar el Índice de Intercambio</t>
  </si>
  <si>
    <t>ODS: 9 Industria, innovación e infraestructura</t>
  </si>
  <si>
    <t>9.2 Promover una industrialización inclusiva y sostenible y, de aquí a 2030, aumentar significativamente la contribución de la industria al empleo y al producto interno bruto, de acuerdo con las circunstancias nacionales, y duplicar esa contribución en los países menos adelantados</t>
  </si>
  <si>
    <t>g) Planificar, construir y mantener la infraestructura física y los equipamientos de salud y educación, así como los espacios públicos destinados al desarrollo social, cultural y deportivo, de acuerdo con la ley;</t>
  </si>
  <si>
    <t>Económico productivo</t>
  </si>
  <si>
    <t>Impulsar el fomento productivo mediante el fortalecimiento de la cadena de valor y la potencialización y creación de espacios de comercialización, logrando la soberanía alimentaria y la rentabilidad del productor.</t>
  </si>
  <si>
    <t>INFRAESTRUCTURA PRODUCTIVA</t>
  </si>
  <si>
    <t>Alcantarillado</t>
  </si>
  <si>
    <t>1,17. Garantizar el acceso, uso y aprovechamiento justo, equitativo y sostenible del agua; la protección de sus fuentes; la universalidad, disponibilidad y calidad para el consumo humano, saneamiento para todos y el desarrollo de sistemas integrales de riego</t>
  </si>
  <si>
    <t>Incrementar el porcentaje de la población con acceso a agua segura a 2021</t>
  </si>
  <si>
    <t>OBJETIVO 6_ Agua limpia y Saneamiento</t>
  </si>
  <si>
    <t>6.1 De aquí a 2030, lograr el acceso universal y equitativo al agua potable a un precio asequible para todos</t>
  </si>
  <si>
    <t>d) Prestar los servicios públicos de agua potable, alcantarillado, depuración de aguas residuales, manejo de desechos sólidos, actividades de saneamiento ambiental y aquellos que establezca la ley;</t>
  </si>
  <si>
    <t>SERVICIOS BÁSICOS Y SANEAMIENTO AMBIENTAL</t>
  </si>
  <si>
    <t>Porcentaje de viviendas con servicio de alcantarillado</t>
  </si>
  <si>
    <t>Incrementar la cobertura de alcantarillado en un 10% (29.59% a 39.59%) por zona de planificación al 2023.</t>
  </si>
  <si>
    <t>Porcentaje</t>
  </si>
  <si>
    <t>Alcantarillado Sanitario y Pluvial</t>
  </si>
  <si>
    <t>Porcentaje de viviendas con servicio de agua potable.</t>
  </si>
  <si>
    <t>Incrementar la cobertura de agua potable, a en un 10% ((29.59% a 39.59%). por zona de planificación al 2023</t>
  </si>
  <si>
    <t>Agua Potable</t>
  </si>
  <si>
    <t>Remodelación del parque del barrio la Pradera</t>
  </si>
  <si>
    <t>Conservar, recuperar y regular el aprovechamiento del patrimonio natural y social, rural y urbano, continental, insular y marino-costero, que asegure y precautele los derechos de las presentes y futuras generaciones.</t>
  </si>
  <si>
    <t>Reducir al 15% la deforestación bruta con respecto al nivel de referencia de emisiones forestales a 2021. Mantener el 16% de territorio nacional bajo conservación o manejo ambiental a 2021.</t>
  </si>
  <si>
    <t>OBJETIVO 15: Proteger, restablecer y promover el uso sostenible de los ecosistemas terrestres, gestionar sosteniblemente los bosques, luchar contra la desertificación, detener e invertir la degradación de las tierras y detener a pérdida de biodiversidad</t>
  </si>
  <si>
    <t>15.9 De aquí a 2020, integrar los valores de los ecosistemas y la biodiversidad en la planificación, los procesos de desarrollo, las estrategias de reducción de la pobreza y la contabilidad nacionales y locales.</t>
  </si>
  <si>
    <t>k) Preservar y garantizar el acceso efectivo de las personas al uso de las playas de mar, riberas de ríos, lagos y lagunas</t>
  </si>
  <si>
    <t>Biofísico</t>
  </si>
  <si>
    <t>Garantizar el derecho a un hábitat urbano y rural seguro y resiliente mediante la conservación de la naturaleza, la gestión de riesgos en el marco de un ordenamiento territorial integral.</t>
  </si>
  <si>
    <t>FLORA Y FAUNA</t>
  </si>
  <si>
    <t>Áreas mejoradas</t>
  </si>
  <si>
    <t>Mantener el 80% de las áreas de recreación, parques y jardines hasta el 2023</t>
  </si>
  <si>
    <t>Número de adultos mayores atendidos</t>
  </si>
  <si>
    <t>Aumentar la cobertura de atención de adultos mayores en un 8% a nivel cantonal (560 a 604) hasta el 2023</t>
  </si>
  <si>
    <t>Inclusión y cumplimiento de derechos a favor grupos de atención prioritaria (discapacidad adultos mayores, niños/as, mujeres, LGBTI)</t>
  </si>
  <si>
    <t>CASMUL</t>
  </si>
  <si>
    <t>1.5 Fortalecer el sistema de inclusión y equidad social, protección integral, protección especial, atención integral y el sistema de cuidados durante el ciclo de vida de las personas, con énfasis en los grupos de atención prioritaria, considerando los contextos territoriales y la diversidad sociocultural</t>
  </si>
  <si>
    <t>Dotar de ayudas técnicas a las personas con discapacidad 2021</t>
  </si>
  <si>
    <t>ODS: 5 Igualdad de Género</t>
  </si>
  <si>
    <t>5.2 Eliminar todas las formas de violencia contra todas las mujeres y las niñas en los ámbitos público y privado, incluidas la trata y la explotación sexual y otros tipos de explotación</t>
  </si>
  <si>
    <t>g) Planificar, construir y mantener la infraestructura física y los equipamientos de los espacios públicos destinados al desarrollo social, cultural y deportivo, de acuerdo con la ley. Previa autorización del ente rector de la política pública, a través de convenio, los gobiernos autónomos descentralizados municipales podrán construir y mantener infraestructura física y los equipamientos de salud y educación, en su jurisdicción territorial.</t>
  </si>
  <si>
    <t>Mejorar la calidad de vida de la población en un marco de equidad social, de cumplimiento e igualdad de ejercicio pleno de derechos, en especial de salud, de educación, con énfasis en la inclusión social de los grupos de atención prioritaria</t>
  </si>
  <si>
    <t>GRUPOS DE ATENCIÓN PRIORITARIA</t>
  </si>
  <si>
    <t>Número de productores que generan productos orgánicos</t>
  </si>
  <si>
    <t>Al 2023 al menos el 5% de los productores orgánicos mejoran su rentabilidad mediante la asociatividad</t>
  </si>
  <si>
    <t>DESARROLLO PRODUCTIVO</t>
  </si>
  <si>
    <t>6.1 Fomentar el trabajo y el empleo digno con énfasis en zonas rurales, potenciando las capacidades productivas, combatiendo la precarización y fortaleciendo el apoyo focalizado del Estado e impulsando el emprendimiento.</t>
  </si>
  <si>
    <t>Incrementar la tasa de empleo adecuado en el área rural del 27,8% al 35,2% al 2021</t>
  </si>
  <si>
    <t>ODS: 8 Trabajo decente y crecimiento económico</t>
  </si>
  <si>
    <t>8.3 Promover políticas orientadas al desarrollo que apoyen las actividades productivas, la creación de puestos de trabajo decentes, el emprendimiento, la creatividad y la innovación, y fomentar la formalización y el crecimiento de las microempresas y las pequeñas y medianas empresas, incluso mediante el acceso a servicios financieros</t>
  </si>
  <si>
    <t>Función: h) Promover los procesos de desarrollo económico local en su jurisdicción, poniendo una atención especial en el sector de la economía social y solidaria, para lo cual coordinará con los otros niveles de gobierno;</t>
  </si>
  <si>
    <t>FOMENTO PRODUCTIVO</t>
  </si>
  <si>
    <t>m2 de vía pavimentada, asfaltada, adoquinada</t>
  </si>
  <si>
    <t>Pavimentar, asfaltar, adoquinar 30,000 m2 por año ( 109539 a 22953) al 2023</t>
  </si>
  <si>
    <t>metros cuadrados</t>
  </si>
  <si>
    <t>Pavimentación, asfaltado- adoquinado</t>
  </si>
  <si>
    <t>OBRAS PÚBLICAS</t>
  </si>
  <si>
    <t>Infraestructura vial</t>
  </si>
  <si>
    <t>PLANIFICACIÓN</t>
  </si>
  <si>
    <t>CENTRO HISTÓRICO</t>
  </si>
  <si>
    <t>HIGIENE</t>
  </si>
  <si>
    <t>Porcentaje de atractivos turísticos con infraestructura adecuada</t>
  </si>
  <si>
    <t>Al 2023 mejorar la infraestructura de alrededor del 60% de los atractivos turísticos</t>
  </si>
  <si>
    <t>TURISMO</t>
  </si>
  <si>
    <t>Loja Turística</t>
  </si>
  <si>
    <t>9.4 Posicionar y potenciar a Ecuador como un país megadiverso, intercultural y multiétnico, desarrollando y fortaleciendo la oferta turística nacional y las industrias culturales; fomentando el turismo receptivo como fuente generadora de divisas y empleo, en un marco de protección del patrimonio natural y cultural</t>
  </si>
  <si>
    <t>Incrementar el número de entradas internacionales de viajeros extranjeros al país de 1.418.159 a 2.027.620 al 2021</t>
  </si>
  <si>
    <t>ODS 8: Promover el crecimiento económico sostenido, inclusivo y sostenible, el empleo pleno y productivo y el trabajo decente para todos</t>
  </si>
  <si>
    <t>8.9 De aquí a 2030, elaborar y poner en práctica políticas encaminadas a promover un turismo sostenible que cree puestos de trabajo y promueva la cultura y los productos locales</t>
  </si>
  <si>
    <t>Función: g) Regular, controlar y promover el desarrollo de la actividad turística cantonal en coordinación con los demás gobiernos autónomos descentralizados, promoviendo especialmente la creación y funcionamiento de organizaciones asociativas y empresas comunitarias de turismo;</t>
  </si>
  <si>
    <t>Fomentar el desarrollo local promoviendo el turismo sostenible basado en la naturaleza y cultura</t>
  </si>
  <si>
    <t>Parques, jardines y centros recreacionales</t>
  </si>
  <si>
    <t>AÑO 2022</t>
  </si>
  <si>
    <t>Asfaltado de calles</t>
  </si>
  <si>
    <t>EL VALLE</t>
  </si>
  <si>
    <t>SUCRE</t>
  </si>
  <si>
    <t>MALACATOS</t>
  </si>
  <si>
    <t>VILCABAMBA</t>
  </si>
  <si>
    <t>Construir, ampliar, adecuar y/o complementar casa comunales y canchas deportivas en los diferentes barrios de la ciudad de Loja</t>
  </si>
  <si>
    <t>CIUDAD DE  LOJA</t>
  </si>
  <si>
    <t>RUTA DE LOS MIRADORES</t>
  </si>
  <si>
    <t>CIRCUITOS TURISTICOS INTERPARROQUIALES</t>
  </si>
  <si>
    <t>PROMOCIÓN Y CONSERVACIÓN DEL PATRIMONIO CULTURAL TANGIBLE, INTANGIBLE  Y NATURAL</t>
  </si>
  <si>
    <t>Promoción, difusión  y conservación del Patrimonio cultural tangible</t>
  </si>
  <si>
    <t>Restauración y Reestructuración de Iglesias Patrimoniales de Parroquias del canton Loja (Intervención Antigua iglesia Nuestra Señora de la Merced, 2da Etapa, Restauración y reestructuración)</t>
  </si>
  <si>
    <t>Regeneracion de la plaza central de El Cisne</t>
  </si>
  <si>
    <t>Construcción Sistema de Agua Potable Eucaliptos</t>
  </si>
  <si>
    <t>Construcción Sistema de Alcantarillado Sanitario de El Capulí</t>
  </si>
  <si>
    <t>Construcción Sistema de Agua Potable Quebradas Sur</t>
  </si>
  <si>
    <t>CONSTRUCCIÓN DEL SISTEMA AGUA POTABLE EL CARMEN</t>
  </si>
  <si>
    <t>CONSTRUCCIÓN DEL SISTEMA DE AGUA POTABLE PARA EL BARRIO GONZABAL Y NARANJITO</t>
  </si>
  <si>
    <t>CONSTRUCCIÓN DEL SISTEMA DE ALCANTARILLADO SANITARIO DE BARRIOS URBANOS DE LA PARROQUIA SANTIAGO</t>
  </si>
  <si>
    <t>Cambio de Redes de Agua Potable El Electricista</t>
  </si>
  <si>
    <t>Cambio de Redes de Agua Potable  Ciudadela El Maestro y Sector Gran Colombia</t>
  </si>
  <si>
    <t>Construcción Planta de Tratamiento de Agua Potable  Samana</t>
  </si>
  <si>
    <t>Construcción Agua Potable y Alcantarillado Sanitario y Pluvial Santa Bárbara</t>
  </si>
  <si>
    <t>Construcción Alcantarillado Sanitario El Plateado</t>
  </si>
  <si>
    <t>Cambio Red de Agua Potable La Banda</t>
  </si>
  <si>
    <t>Estudio Segunda Etapa Planta de Tratamiento de Agua Potable Carigan (500l/s)</t>
  </si>
  <si>
    <t>Asfaltado de calles: Lago salado, calle Lagomichigan, calle Eduardo Palacios</t>
  </si>
  <si>
    <t>Asfaltado de las calles Von Humbolt, Luis Renault y Teodoro Wolf</t>
  </si>
  <si>
    <t>Construcción de veredas alrededor del "parque La Laguna"</t>
  </si>
  <si>
    <t>Construcción de muro de contención lado sur de la cancha de uso multiple</t>
  </si>
  <si>
    <t>Construcción de muro de contención en base a llantas recicladas en la calle Costa Rica y México</t>
  </si>
  <si>
    <t>Asfaltado de Calles</t>
  </si>
  <si>
    <t>Asfalto de la calle Juan de Dios Maldonado</t>
  </si>
  <si>
    <t>Aceras y bordillos</t>
  </si>
  <si>
    <t>ASFALTADO LABANDA SUR, CALLES LANDANGUI, JIMBILLA, BALTASAR AGUIRRE, Y PEDRO DE VERGARA HASTA EMPATR CON LA AV. CHUQUIRIBAMBA</t>
  </si>
  <si>
    <t>ADOQUINADO CENTRO PARROQUIAL</t>
  </si>
  <si>
    <t xml:space="preserve">ASFALTADO DE LA PROLONGACIÓN DE LAS CALLES PEDRO LEIVA Y LAURO CORONEL </t>
  </si>
  <si>
    <t>AMPLIACIÓN DE VÍA EN LA SERVIDUMBRE DE PASO DESDE EL SENDERO ECOLÓGICO HACIA LA PARTE ORIENTAL DEL SECTOR MIZHQUIACO</t>
  </si>
  <si>
    <t>RUTA DE LAS MONTAÑAS</t>
  </si>
  <si>
    <t>Elaborado por:</t>
  </si>
  <si>
    <t>Revisado por:</t>
  </si>
  <si>
    <t>Vto.Bno.</t>
  </si>
  <si>
    <t>Econ. Martha Sánchez Espinosa</t>
  </si>
  <si>
    <t>Arq. Edison Mendieta B.</t>
  </si>
  <si>
    <t>Jefe de Desarrollo Local</t>
  </si>
  <si>
    <t>DIRECTOR DE PLANIFICACIÓN</t>
  </si>
  <si>
    <t>Intervención de la Clínica Hospital Municipal "Julia Esther González"</t>
  </si>
  <si>
    <t>Intervenir e implementar el área de quirófanos, hospitalización y otros servicios de la Clínica Hospital Municipal "Julia Esther González Delgado" para garantizar seguridad, calidad y calidez en la prestación de servicios de salud a los usuarios.</t>
  </si>
  <si>
    <t>LOJA</t>
  </si>
  <si>
    <t xml:space="preserve">Ofertar al adulto mayor, beneficiario de la Estancia Municipal del Adulto Mayor Los Huilcos, una atención de calidad en hidroterapia, con seguridad y temperatura adecuada. Contando con una piscina con cubierta,  sistema de calentamiento de agua eficiente, con cerramiento, un jardín y huerto como espacios para la recreación, terapia y meditación. </t>
  </si>
  <si>
    <t>LAS PALMAS</t>
  </si>
  <si>
    <t>LA TEBAIDA</t>
  </si>
  <si>
    <t>Intervención del Parque Central de la Parroquia Santiago</t>
  </si>
  <si>
    <t>Regeneración Urbana en la calle Ricardo Fernández y Napoleón Quezada de la Parroquia El Cisne.</t>
  </si>
  <si>
    <t>Intervención del Parque Central de la Paroquia Yangana II Etapa</t>
  </si>
  <si>
    <t>Intervención Parque Central de Vilcabamba II Etapa</t>
  </si>
  <si>
    <t>Adoquinado de la calles centricas de parroquia Quinara</t>
  </si>
  <si>
    <t>Adoquinado de la calles centricas de parroquia San Pedro de Vilcabamba</t>
  </si>
  <si>
    <t xml:space="preserve">Construcción de cerramiento y cubierta para la piscina de la Estancia Municipal del Adulto Mayor Los Huilcos. </t>
  </si>
  <si>
    <t>GUALEL</t>
  </si>
  <si>
    <t>Alumbrado público del Mirador "El Gallinazo" de la parroquia rural Chuquiribamba</t>
  </si>
  <si>
    <t>Implementación de señalética en el centro parroquial de Chantaco</t>
  </si>
  <si>
    <t>CHUQUIRIBAMBA</t>
  </si>
  <si>
    <t>SAN LUCAS</t>
  </si>
  <si>
    <t>Expropiación del terreno para la feria ganadera o el estadio de la parroquia San Lucas</t>
  </si>
  <si>
    <t>Construcción de una cubierta para cancha deportiva en la parroquia San Lucas</t>
  </si>
  <si>
    <t>Construcción del estadio primera etapa en la parroquia San Lucas</t>
  </si>
  <si>
    <t>Mejoramiento de la cancha del centro parroquial de Jimbilla</t>
  </si>
  <si>
    <t>Construcción de un espacio en el mercado de la parroquia Gualel para faenamiento artesanal</t>
  </si>
  <si>
    <t>Construcción alcantarillado barrio Jipiro Paraíso</t>
  </si>
  <si>
    <t>Construcción alcantarillado barrio Motupe Central</t>
  </si>
  <si>
    <t>Alcantarillado sanitario y pluvial calle Eplicachima entre Av. Eugenio Espejo y Av. Occidental de Paso</t>
  </si>
  <si>
    <t>Construcción agua potable barrio La Chonta de la parroquia rural Jimbilla</t>
  </si>
  <si>
    <t>Construcción agua potable, barrio Jesús María de la parroquia rural Jimbilla</t>
  </si>
  <si>
    <t>Construcción agua potable barrio Gonzabal de la parroquia rural Taquil</t>
  </si>
  <si>
    <t>Mejoramiento de la captación de agua cruda, parroquia santiago</t>
  </si>
  <si>
    <t>Ampliación de agua potable, barrio el rodeo parroquia Gualel</t>
  </si>
  <si>
    <t>Construcción de tanque reservorio de agua potable del centro parroquial de Chantaco</t>
  </si>
  <si>
    <t>Construcción del alcantarillado, calle García Moreno de la parroquia Chuquiribamba</t>
  </si>
  <si>
    <t>Construcción del alcantarillado sanitario, barrio Pueblo Nuevo de la parroquia Taquil</t>
  </si>
  <si>
    <t>Construcción alcantarillado sanitario, barrio la Dolorosa de la parroquia Taquil</t>
  </si>
  <si>
    <t>Construcción del alcantarillado, barrio El Carmen de la parroquia Malacatos</t>
  </si>
  <si>
    <t>Construcción del alcantarillado, barrio Bahín de la parroquia Gualel</t>
  </si>
  <si>
    <t>Construcción del alcantarillado, barrio Calera de la parroquia Malacatos</t>
  </si>
  <si>
    <t>Construcción de alcantarillado, barrio Cumbe</t>
  </si>
  <si>
    <t>Construcción de Camal Mancomunado en la parroquia Malacatos</t>
  </si>
  <si>
    <t>Mejoramiento productivo agrícola y pecuario en la parroquia San Lucas</t>
  </si>
  <si>
    <t>Mejoramiento productivo agrícola y pecuario en la parroquia Chantaco</t>
  </si>
  <si>
    <t>Adoquinado de la calle de la casa comunal del barrio Cera de la parroquia Taquil</t>
  </si>
  <si>
    <t>Construcción de una batería sanitaria pública en el barrio Limón de la parroquia Taquil</t>
  </si>
  <si>
    <t>Construcción de baterías sanitarias en la parroquia San Lucas</t>
  </si>
  <si>
    <t>Construcción de muros de contención, aceras y bordillos en los barrios Julio Ordoñez, Los Ciprés, Isidro Ayora de la ciudad de Loja</t>
  </si>
  <si>
    <t>Construcción de un paseo Turístico Malecón en la parroquia Malacatos</t>
  </si>
  <si>
    <t>Mejoramiento Centro Turístico Patonadana de la parroquia San Lucas</t>
  </si>
  <si>
    <t>Mejoramiento de la plaza central de la parroquia Chantaco</t>
  </si>
  <si>
    <t>Implementación de proyectos turísticos en la parroquia Taquil</t>
  </si>
  <si>
    <t>Construcción de infraestructura turística en la parroquia San Lucas</t>
  </si>
  <si>
    <t>Construcción alcantarillado  calle Santa Mariana de Jesús de la ciudad de Loja</t>
  </si>
  <si>
    <t>Disminuir el congestionamiento vehicular que se produce en el tramo comprendido entre el barrio El Rosal y la vía lateral de paso – sector Capulí, mediante la implementación de un Viaducto</t>
  </si>
  <si>
    <t>Contratar la construcción, ampliación y adecuacción  de casas comunales, parques, areas verdes y canchas deportivas, a fin de contar con diversos equipamientos en los diferentes barrios de la ciudad de Loja</t>
  </si>
  <si>
    <t xml:space="preserve">Adecuar integralmente el Parque de la Pradera con la intervención de canchas de uso múltiple, aceras, bordillos, infraestructura básica e iluminación. </t>
  </si>
  <si>
    <t>Loja</t>
  </si>
  <si>
    <t>Preservar el patrimonio arquitectónico del Teatro Bolívar</t>
  </si>
  <si>
    <t>EL SAGRARIO</t>
  </si>
  <si>
    <t>CENTRAL</t>
  </si>
  <si>
    <t>Preservar y poner en valor y uso social el patrimonio arquitectónico del bloque del antiguo Colegio Bernardo Valdivieso</t>
  </si>
  <si>
    <t>Mejorar la imagen del paisaje urbano de la parroquia Santiago para potenciar el Turismo</t>
  </si>
  <si>
    <t>Mejorar la imagen del paisaje urbano de El Cisne para potenciar el Turismo</t>
  </si>
  <si>
    <t>EL CISNE</t>
  </si>
  <si>
    <t>Mejorar la imagen del paisaje urbano de Yangana para potenciar el Turismo</t>
  </si>
  <si>
    <t>YANGANA</t>
  </si>
  <si>
    <t>Mejorar la imagen del paisaje urbano de Vilcabamba para potenciar el Turismo</t>
  </si>
  <si>
    <t>Mejorar la asepcia y calidad de productos cárnicos en la parroquias rurales de la zona 3 del cantón Loja</t>
  </si>
  <si>
    <t>Mejorar la eficiencia hidráulica de las redes de alcantarillado sanitario y pluvial para disminuir la contaminación ambiental</t>
  </si>
  <si>
    <t xml:space="preserve">Mejorar las condiciones de saneamiento del barrio  Pueblo Nuevo </t>
  </si>
  <si>
    <t xml:space="preserve">Mejorar las condiciones de saneamiento del barrio La Dolorosa  </t>
  </si>
  <si>
    <t xml:space="preserve">Mejorar las condiciones de saneamiento del barrio El Carmen  </t>
  </si>
  <si>
    <t>Mejorar las condiciones de saneamiento del barrio Calera</t>
  </si>
  <si>
    <t xml:space="preserve">Mejorar las condiciones de saneamiento del barrio Bahín </t>
  </si>
  <si>
    <t>Mejorar las condiciones de saneamiento del barrio Cumbe</t>
  </si>
  <si>
    <t>JIPIRO PARAÍSO</t>
  </si>
  <si>
    <t>2000 hab</t>
  </si>
  <si>
    <t>CALLE SANTA MARIANA DE JESÚS</t>
  </si>
  <si>
    <t>800 hab</t>
  </si>
  <si>
    <t>CARIGÁN</t>
  </si>
  <si>
    <t>MOTUPE CENTRAL</t>
  </si>
  <si>
    <t>500 hab</t>
  </si>
  <si>
    <t>EL DORADO</t>
  </si>
  <si>
    <t>700 hab</t>
  </si>
  <si>
    <t>CALLE GARCÍA MORENO</t>
  </si>
  <si>
    <t>120 hab</t>
  </si>
  <si>
    <t>PUEBLO NUEVO</t>
  </si>
  <si>
    <t>100 hab</t>
  </si>
  <si>
    <t>LA DOLOROSA</t>
  </si>
  <si>
    <t>EL CARMEN</t>
  </si>
  <si>
    <t>600 hab</t>
  </si>
  <si>
    <t>200 hab</t>
  </si>
  <si>
    <t>CALERA</t>
  </si>
  <si>
    <t>BAHÍN</t>
  </si>
  <si>
    <t>150 hab</t>
  </si>
  <si>
    <t>CUMBE</t>
  </si>
  <si>
    <t>9325 hab</t>
  </si>
  <si>
    <t>Mejorar la capacidad hidráulica de las redes de distribución y mejorar la calidad de vida de los usuarios</t>
  </si>
  <si>
    <t>CHAMANAL DE LA OBRAPÍA</t>
  </si>
  <si>
    <t>850 hab</t>
  </si>
  <si>
    <t xml:space="preserve">Ampliación agua potable, barrio Chamanal de la Obrapía </t>
  </si>
  <si>
    <t>Construir el sistema de agua potable para mejorar las condiciones de vida del barrio la Chonta</t>
  </si>
  <si>
    <t>JIMBILLA</t>
  </si>
  <si>
    <t>LA CHONTA</t>
  </si>
  <si>
    <t>Mejorar la captación de agua cruda y asegurar el caudal de tratamiento en planta</t>
  </si>
  <si>
    <t>Ampliar la cobertura del servicio de agua potable del barrio El Rodeo</t>
  </si>
  <si>
    <t>Construir el sistema de agua potable para mejorar las condiciones de vida del barrio Jesús María</t>
  </si>
  <si>
    <t>Construir el sistema de agua potable  para mejorar las condiciones de vida del Barrio Gonzabal</t>
  </si>
  <si>
    <t>JESÚS MARÍA</t>
  </si>
  <si>
    <t>GONZABAL</t>
  </si>
  <si>
    <t>1200 hab</t>
  </si>
  <si>
    <t>EL RODEO</t>
  </si>
  <si>
    <t>Ampliar la cobertura del servicio de agua potable del centro parroquial de Chantaco</t>
  </si>
  <si>
    <t>CENTRO PARROQUIAL</t>
  </si>
  <si>
    <t>300 hab</t>
  </si>
  <si>
    <t>Desarrollar las capacidades locales y la tecnificación de la producción primaria en la parroquia rural Chantaco</t>
  </si>
  <si>
    <t>Desarrollar las capacidades locales y la tecnificación de la producción primaria en las parroquia rural San Lucas</t>
  </si>
  <si>
    <t>QUINARA</t>
  </si>
  <si>
    <t>SAN PEDRO DE VILCABAMBA</t>
  </si>
  <si>
    <t>300 productores</t>
  </si>
  <si>
    <t>200 productores</t>
  </si>
  <si>
    <t xml:space="preserve">Adoquinar  calles del casco central de la parroquia Quinara </t>
  </si>
  <si>
    <t>Adoquinar  calles del casco central de la parroquia San Pedro de Vilcabamba</t>
  </si>
  <si>
    <t xml:space="preserve">Construir muros de contencion para estabilizar dezlizamentos en barrios Julio Ordoñez, Los Cipres e Isidro Ayora asi como aceras y bordillos en arteas verdes y comunales </t>
  </si>
  <si>
    <t>Contar con la adoquinación de la calle de la casa comunal del barrio Cera de la parroquia Taquil</t>
  </si>
  <si>
    <t>Contar con una batería sanitaria pública en el barrio Limón de la parroquia Taquil</t>
  </si>
  <si>
    <t>Contar  con baterías sanitarias públicas en la parroquia San Lucas</t>
  </si>
  <si>
    <t>CERA</t>
  </si>
  <si>
    <t>LIMÓN</t>
  </si>
  <si>
    <t>50 hab</t>
  </si>
  <si>
    <t>1000 hab</t>
  </si>
  <si>
    <t>Dotar de infraestructura útil, que genere atracción a propios y extraños propendiendo la dinamización turística y cultural de esta localidad</t>
  </si>
  <si>
    <t>Mejorar la oferta turística de la parroquia Malacatos mediante la implementación de un Paseo Turístico Malecón junto al río Malacatos.</t>
  </si>
  <si>
    <t>Potenciar el desarrollo turístico local a través del  mejoramiento  de infraestructura que motive al visitante inclinarse  por los atractivos culturales y naturales  de la parroquia Chantaco del cantón Loja</t>
  </si>
  <si>
    <t xml:space="preserve">MALACATOS </t>
  </si>
  <si>
    <t>6073 hab</t>
  </si>
  <si>
    <t>400 hab</t>
  </si>
  <si>
    <t>4775 hab</t>
  </si>
  <si>
    <t>3097 hab</t>
  </si>
  <si>
    <t>Contar con alumbrado público para el Mirador "El Gallinazo" de la parroquia rural Chuquiribamba</t>
  </si>
  <si>
    <t>Contar con el terreno para la feria ganadera o el estadio de la parroquia San Lucas</t>
  </si>
  <si>
    <t>SAN SEBASTIAN</t>
  </si>
  <si>
    <t>EL RORAL</t>
  </si>
  <si>
    <t>250 familias</t>
  </si>
  <si>
    <t>Colocar señalética para identificar las calles de la parroquia Chantaco</t>
  </si>
  <si>
    <t>Construir una cubierta para cancha deportiva en la parroquia San Lucas</t>
  </si>
  <si>
    <t>Construir el estadio primera etapa en la parroquia San Lucas</t>
  </si>
  <si>
    <t>Contar con el mejoramiento de la cancha del centro parroquial de Jimbilla</t>
  </si>
  <si>
    <t>1465 hab</t>
  </si>
  <si>
    <t>Contar con un espacio en el mercado de la parroquia Gualel para faenamiento artesanal</t>
  </si>
  <si>
    <t>2571 hab</t>
  </si>
  <si>
    <t>PARROQUIAS URBANAS DE LA CIUDAD DE LOJA</t>
  </si>
  <si>
    <t>LA PRADERA</t>
  </si>
  <si>
    <t>239276 hab</t>
  </si>
  <si>
    <t>350 familias</t>
  </si>
  <si>
    <t>24896 hab</t>
  </si>
  <si>
    <t>1175 hab</t>
  </si>
  <si>
    <t>1742 hab</t>
  </si>
  <si>
    <t>1530 hab</t>
  </si>
  <si>
    <t>5567 hab</t>
  </si>
  <si>
    <t>540 hab</t>
  </si>
  <si>
    <t>JULIO ORDOÑEZ, LOS CIPRES E ISIDRO AYORA</t>
  </si>
  <si>
    <t>TOTAL APORTE MUNICIPAL</t>
  </si>
  <si>
    <t>PLAN PLURIANUAL (2020-2023)</t>
  </si>
  <si>
    <t>Econ. Andrea Ríos Chimbo</t>
  </si>
  <si>
    <t>Técnica de Desarrollo Local</t>
  </si>
  <si>
    <t>Aporte Gad Parroquial</t>
  </si>
  <si>
    <t>Implementación de proyectos turísticos en la parroquia Yangana</t>
  </si>
  <si>
    <t>Mejoramiento productivo agrícola y pecuario en la parroquia Yangana</t>
  </si>
  <si>
    <t>Desarrollar las capacidades locales y la tecnificación de la producción primaria en la parroquia rural  Yangana</t>
  </si>
  <si>
    <t>150 productores</t>
  </si>
  <si>
    <t>Construcción de infraestructura turística en la parroquia Yangana</t>
  </si>
  <si>
    <t>Mejoramiento productivo agrícola y pecuario en la parroquia Quinara</t>
  </si>
  <si>
    <t>Desarrollar las capacidades locales y la tecnificación de la producción primaria en la parroquia rural  Quinara</t>
  </si>
  <si>
    <t>250 productores</t>
  </si>
  <si>
    <t>Contar con el complejo turístico de la parroquia Quinara</t>
  </si>
  <si>
    <t>1773 hab</t>
  </si>
  <si>
    <t>Construcción del Complejo Turístico de la parroquia Quinara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</si>
</sst>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&quot;0.0.00.00&quot;"/>
    <numFmt numFmtId="166" formatCode="_(&quot;$ &quot;* #,##0.00_);_(&quot;$ &quot;* \(#,##0.00\);_(&quot;$ &quot;* \-??_);_(@_)"/>
    <numFmt numFmtId="167" formatCode="_-* #,##0.00\ _€_-;\-* #,##0.00\ _€_-;_-* &quot;-&quot;??\ _€_-;_-@_-"/>
    <numFmt numFmtId="168" formatCode="_(* #,##0.00_);_(* \(#,##0.00\);_(* \-??_);_(@_)"/>
    <numFmt numFmtId="169" formatCode="_-* #,##0\ _€_-;\-* #,##0\ _€_-;_-* &quot;-&quot;??\ _€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11"/>
      <color rgb="FFFF0000"/>
      <name val="Calibri Light"/>
      <family val="2"/>
      <scheme val="major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51"/>
      </patternFill>
    </fill>
    <fill>
      <patternFill patternType="solid">
        <fgColor theme="5" tint="-0.249977111117893"/>
        <bgColor indexed="4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53"/>
        <bgColor indexed="1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38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0" fillId="0" borderId="0"/>
    <xf numFmtId="164" fontId="1" fillId="0" borderId="0" applyFont="0" applyFill="0" applyBorder="0" applyAlignment="0" applyProtection="0"/>
    <xf numFmtId="165" fontId="10" fillId="0" borderId="0" applyFill="0" applyBorder="0" applyAlignment="0" applyProtection="0"/>
    <xf numFmtId="167" fontId="1" fillId="0" borderId="0" applyFont="0" applyFill="0" applyBorder="0" applyAlignment="0" applyProtection="0"/>
    <xf numFmtId="0" fontId="19" fillId="0" borderId="0"/>
    <xf numFmtId="168" fontId="10" fillId="0" borderId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Font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4" fontId="5" fillId="5" borderId="0" xfId="0" applyNumberFormat="1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textRotation="90" wrapText="1"/>
    </xf>
    <xf numFmtId="0" fontId="3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1" fillId="0" borderId="0" xfId="1" applyFont="1"/>
    <xf numFmtId="0" fontId="12" fillId="0" borderId="0" xfId="0" applyFont="1"/>
    <xf numFmtId="0" fontId="12" fillId="0" borderId="0" xfId="0" applyFont="1" applyAlignment="1">
      <alignment horizontal="left"/>
    </xf>
    <xf numFmtId="0" fontId="13" fillId="0" borderId="0" xfId="0" applyFont="1"/>
    <xf numFmtId="0" fontId="2" fillId="0" borderId="0" xfId="0" applyFont="1"/>
    <xf numFmtId="164" fontId="14" fillId="9" borderId="1" xfId="2" applyFont="1" applyFill="1" applyBorder="1" applyAlignment="1" applyProtection="1">
      <alignment horizontal="right" vertical="top" wrapText="1"/>
    </xf>
    <xf numFmtId="166" fontId="14" fillId="9" borderId="1" xfId="3" applyNumberFormat="1" applyFont="1" applyFill="1" applyBorder="1" applyAlignment="1" applyProtection="1">
      <alignment horizontal="center" vertical="top" wrapText="1"/>
    </xf>
    <xf numFmtId="164" fontId="16" fillId="7" borderId="1" xfId="2" applyFont="1" applyFill="1" applyBorder="1" applyAlignment="1">
      <alignment horizontal="left" vertical="center" wrapText="1"/>
    </xf>
    <xf numFmtId="164" fontId="16" fillId="10" borderId="1" xfId="2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4" fontId="17" fillId="10" borderId="1" xfId="2" applyFont="1" applyFill="1" applyBorder="1" applyAlignment="1">
      <alignment vertical="top" wrapText="1"/>
    </xf>
    <xf numFmtId="0" fontId="17" fillId="10" borderId="1" xfId="5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/>
    <xf numFmtId="164" fontId="17" fillId="7" borderId="1" xfId="2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5" borderId="0" xfId="0" applyFill="1" applyBorder="1"/>
    <xf numFmtId="164" fontId="17" fillId="5" borderId="0" xfId="2" applyFont="1" applyFill="1" applyBorder="1" applyAlignment="1">
      <alignment horizontal="left" vertical="center" wrapText="1"/>
    </xf>
    <xf numFmtId="164" fontId="19" fillId="5" borderId="8" xfId="2" applyFont="1" applyFill="1" applyBorder="1" applyAlignment="1">
      <alignment horizontal="center" vertical="center" wrapText="1"/>
    </xf>
    <xf numFmtId="164" fontId="19" fillId="5" borderId="5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9" fillId="12" borderId="1" xfId="2" applyFont="1" applyFill="1" applyBorder="1" applyAlignment="1">
      <alignment horizontal="right" vertical="center" wrapText="1"/>
    </xf>
    <xf numFmtId="4" fontId="19" fillId="12" borderId="1" xfId="2" applyNumberFormat="1" applyFont="1" applyFill="1" applyBorder="1" applyAlignment="1">
      <alignment horizontal="right" vertical="center" wrapText="1"/>
    </xf>
    <xf numFmtId="0" fontId="0" fillId="0" borderId="0" xfId="0" applyFill="1"/>
    <xf numFmtId="168" fontId="19" fillId="5" borderId="1" xfId="6" applyFont="1" applyFill="1" applyBorder="1" applyAlignment="1" applyProtection="1">
      <alignment vertical="center" wrapText="1"/>
    </xf>
    <xf numFmtId="168" fontId="19" fillId="14" borderId="10" xfId="6" applyFont="1" applyFill="1" applyBorder="1" applyAlignment="1" applyProtection="1">
      <alignment vertical="center" wrapText="1"/>
    </xf>
    <xf numFmtId="168" fontId="19" fillId="14" borderId="1" xfId="6" applyFont="1" applyFill="1" applyBorder="1" applyAlignment="1" applyProtection="1">
      <alignment vertical="center" wrapText="1"/>
    </xf>
    <xf numFmtId="168" fontId="19" fillId="14" borderId="11" xfId="6" applyFont="1" applyFill="1" applyBorder="1" applyAlignment="1" applyProtection="1">
      <alignment vertical="center" wrapText="1"/>
    </xf>
    <xf numFmtId="164" fontId="19" fillId="5" borderId="13" xfId="2" applyFont="1" applyFill="1" applyBorder="1" applyAlignment="1">
      <alignment horizontal="center" vertical="center" wrapText="1"/>
    </xf>
    <xf numFmtId="164" fontId="19" fillId="12" borderId="5" xfId="2" applyFont="1" applyFill="1" applyBorder="1" applyAlignment="1">
      <alignment horizontal="center" vertical="center" wrapText="1"/>
    </xf>
    <xf numFmtId="167" fontId="0" fillId="0" borderId="0" xfId="0" applyNumberFormat="1"/>
    <xf numFmtId="4" fontId="0" fillId="0" borderId="0" xfId="0" applyNumberFormat="1"/>
    <xf numFmtId="0" fontId="20" fillId="15" borderId="1" xfId="5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center" vertical="center" wrapText="1"/>
    </xf>
    <xf numFmtId="0" fontId="21" fillId="17" borderId="14" xfId="1" applyFont="1" applyFill="1" applyBorder="1" applyAlignment="1">
      <alignment vertical="center" wrapText="1"/>
    </xf>
    <xf numFmtId="0" fontId="21" fillId="17" borderId="15" xfId="1" applyFont="1" applyFill="1" applyBorder="1" applyAlignment="1">
      <alignment vertical="center" wrapText="1"/>
    </xf>
    <xf numFmtId="0" fontId="8" fillId="18" borderId="16" xfId="5" applyFont="1" applyFill="1" applyBorder="1" applyAlignment="1">
      <alignment vertical="center" wrapText="1"/>
    </xf>
    <xf numFmtId="0" fontId="8" fillId="18" borderId="17" xfId="5" applyFont="1" applyFill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10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vertical="center" wrapText="1"/>
    </xf>
    <xf numFmtId="9" fontId="0" fillId="0" borderId="1" xfId="0" applyNumberFormat="1" applyBorder="1" applyAlignment="1">
      <alignment vertical="center"/>
    </xf>
    <xf numFmtId="0" fontId="25" fillId="0" borderId="1" xfId="0" applyFont="1" applyBorder="1" applyAlignment="1">
      <alignment horizontal="left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9" fontId="0" fillId="0" borderId="1" xfId="7" applyFont="1" applyBorder="1" applyAlignment="1">
      <alignment horizontal="center" vertical="center"/>
    </xf>
    <xf numFmtId="9" fontId="0" fillId="0" borderId="1" xfId="7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69" fontId="0" fillId="0" borderId="1" xfId="4" applyNumberFormat="1" applyFont="1" applyBorder="1" applyAlignment="1">
      <alignment horizontal="left" vertical="center" wrapText="1"/>
    </xf>
    <xf numFmtId="167" fontId="0" fillId="0" borderId="1" xfId="4" applyFont="1" applyBorder="1" applyAlignment="1">
      <alignment horizontal="left" vertical="center" wrapText="1"/>
    </xf>
    <xf numFmtId="164" fontId="2" fillId="19" borderId="1" xfId="0" applyNumberFormat="1" applyFont="1" applyFill="1" applyBorder="1"/>
    <xf numFmtId="4" fontId="19" fillId="5" borderId="1" xfId="1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9" fillId="5" borderId="12" xfId="0" applyFont="1" applyFill="1" applyBorder="1" applyAlignment="1">
      <alignment horizontal="center" vertical="center" wrapText="1"/>
    </xf>
    <xf numFmtId="164" fontId="19" fillId="5" borderId="1" xfId="2" applyFont="1" applyFill="1" applyBorder="1" applyAlignment="1">
      <alignment horizontal="right" vertical="center" wrapText="1"/>
    </xf>
    <xf numFmtId="4" fontId="19" fillId="5" borderId="1" xfId="2" applyNumberFormat="1" applyFont="1" applyFill="1" applyBorder="1" applyAlignment="1">
      <alignment vertical="center" wrapText="1"/>
    </xf>
    <xf numFmtId="164" fontId="19" fillId="5" borderId="1" xfId="2" applyFont="1" applyFill="1" applyBorder="1" applyAlignment="1">
      <alignment vertical="center" wrapText="1"/>
    </xf>
    <xf numFmtId="4" fontId="19" fillId="5" borderId="5" xfId="1" applyNumberFormat="1" applyFont="1" applyFill="1" applyBorder="1" applyAlignment="1">
      <alignment horizontal="center" vertical="center" wrapText="1"/>
    </xf>
    <xf numFmtId="4" fontId="19" fillId="5" borderId="1" xfId="1" applyNumberFormat="1" applyFont="1" applyFill="1" applyBorder="1" applyAlignment="1">
      <alignment horizontal="right" vertical="center" wrapText="1"/>
    </xf>
    <xf numFmtId="164" fontId="19" fillId="5" borderId="12" xfId="2" applyFont="1" applyFill="1" applyBorder="1" applyAlignment="1">
      <alignment horizontal="right" vertical="center" wrapText="1"/>
    </xf>
    <xf numFmtId="4" fontId="19" fillId="5" borderId="13" xfId="1" applyNumberFormat="1" applyFont="1" applyFill="1" applyBorder="1" applyAlignment="1">
      <alignment horizontal="center" vertical="center" wrapText="1"/>
    </xf>
    <xf numFmtId="164" fontId="19" fillId="5" borderId="2" xfId="2" applyFont="1" applyFill="1" applyBorder="1" applyAlignment="1">
      <alignment horizontal="right" vertical="center" wrapText="1"/>
    </xf>
    <xf numFmtId="4" fontId="19" fillId="5" borderId="8" xfId="1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4" fontId="19" fillId="5" borderId="2" xfId="1" applyNumberFormat="1" applyFont="1" applyFill="1" applyBorder="1" applyAlignment="1">
      <alignment horizontal="right" vertical="center" wrapText="1"/>
    </xf>
    <xf numFmtId="4" fontId="19" fillId="5" borderId="2" xfId="2" applyNumberFormat="1" applyFont="1" applyFill="1" applyBorder="1" applyAlignment="1">
      <alignment vertical="center" wrapText="1"/>
    </xf>
    <xf numFmtId="164" fontId="19" fillId="5" borderId="2" xfId="2" applyFont="1" applyFill="1" applyBorder="1" applyAlignment="1">
      <alignment vertical="center" wrapText="1"/>
    </xf>
    <xf numFmtId="164" fontId="14" fillId="12" borderId="1" xfId="2" applyFont="1" applyFill="1" applyBorder="1" applyAlignment="1">
      <alignment horizontal="left" vertical="center" wrapText="1"/>
    </xf>
    <xf numFmtId="164" fontId="14" fillId="5" borderId="1" xfId="2" applyFont="1" applyFill="1" applyBorder="1" applyAlignment="1">
      <alignment horizontal="left" vertical="center" wrapText="1"/>
    </xf>
    <xf numFmtId="164" fontId="19" fillId="5" borderId="1" xfId="2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vertical="center" wrapText="1"/>
    </xf>
    <xf numFmtId="0" fontId="19" fillId="5" borderId="12" xfId="0" applyFont="1" applyFill="1" applyBorder="1" applyAlignment="1">
      <alignment vertical="center" wrapText="1"/>
    </xf>
    <xf numFmtId="0" fontId="19" fillId="5" borderId="2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167" fontId="19" fillId="0" borderId="1" xfId="4" applyFont="1" applyBorder="1" applyAlignment="1">
      <alignment horizontal="right" vertical="center"/>
    </xf>
    <xf numFmtId="0" fontId="19" fillId="0" borderId="1" xfId="0" applyFont="1" applyBorder="1"/>
    <xf numFmtId="167" fontId="19" fillId="0" borderId="1" xfId="4" applyFont="1" applyBorder="1" applyAlignment="1">
      <alignment horizontal="center" vertical="center"/>
    </xf>
    <xf numFmtId="0" fontId="19" fillId="0" borderId="1" xfId="0" applyFont="1" applyBorder="1" applyAlignment="1">
      <alignment horizontal="left" wrapText="1"/>
    </xf>
    <xf numFmtId="167" fontId="19" fillId="0" borderId="1" xfId="4" applyFont="1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vertical="center" wrapText="1"/>
    </xf>
    <xf numFmtId="167" fontId="16" fillId="0" borderId="1" xfId="4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167" fontId="16" fillId="0" borderId="1" xfId="4" applyFont="1" applyBorder="1" applyAlignment="1">
      <alignment horizontal="center" vertical="center"/>
    </xf>
    <xf numFmtId="167" fontId="16" fillId="0" borderId="1" xfId="4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167" fontId="16" fillId="0" borderId="1" xfId="4" applyFont="1" applyBorder="1" applyAlignment="1">
      <alignment horizontal="right" vertical="center"/>
    </xf>
    <xf numFmtId="0" fontId="16" fillId="5" borderId="1" xfId="0" applyFont="1" applyFill="1" applyBorder="1" applyAlignment="1">
      <alignment vertical="center" wrapText="1"/>
    </xf>
    <xf numFmtId="4" fontId="16" fillId="5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/>
    </xf>
    <xf numFmtId="164" fontId="16" fillId="0" borderId="1" xfId="8" applyFont="1" applyBorder="1" applyAlignment="1">
      <alignment vertical="center"/>
    </xf>
    <xf numFmtId="0" fontId="0" fillId="0" borderId="1" xfId="0" applyBorder="1"/>
    <xf numFmtId="0" fontId="0" fillId="5" borderId="1" xfId="0" applyFill="1" applyBorder="1" applyAlignment="1">
      <alignment vertical="center" wrapText="1"/>
    </xf>
    <xf numFmtId="0" fontId="0" fillId="20" borderId="1" xfId="0" applyFill="1" applyBorder="1" applyAlignment="1">
      <alignment vertical="center"/>
    </xf>
    <xf numFmtId="0" fontId="0" fillId="20" borderId="1" xfId="0" applyFill="1" applyBorder="1" applyAlignment="1">
      <alignment vertical="center" wrapText="1"/>
    </xf>
    <xf numFmtId="9" fontId="0" fillId="20" borderId="1" xfId="0" applyNumberFormat="1" applyFill="1" applyBorder="1" applyAlignment="1">
      <alignment vertical="center"/>
    </xf>
    <xf numFmtId="0" fontId="16" fillId="20" borderId="1" xfId="0" applyFont="1" applyFill="1" applyBorder="1" applyAlignment="1">
      <alignment vertical="center" wrapText="1"/>
    </xf>
    <xf numFmtId="0" fontId="16" fillId="20" borderId="1" xfId="0" applyFont="1" applyFill="1" applyBorder="1" applyAlignment="1">
      <alignment horizontal="left" vertical="center" wrapText="1"/>
    </xf>
    <xf numFmtId="167" fontId="16" fillId="20" borderId="1" xfId="4" applyFont="1" applyFill="1" applyBorder="1" applyAlignment="1">
      <alignment horizontal="center" vertical="center"/>
    </xf>
    <xf numFmtId="0" fontId="20" fillId="15" borderId="20" xfId="5" applyFont="1" applyFill="1" applyBorder="1" applyAlignment="1">
      <alignment horizontal="left" vertical="center" wrapText="1"/>
    </xf>
    <xf numFmtId="0" fontId="20" fillId="15" borderId="20" xfId="5" applyFont="1" applyFill="1" applyBorder="1" applyAlignment="1">
      <alignment horizontal="center" vertical="center" wrapText="1"/>
    </xf>
    <xf numFmtId="0" fontId="3" fillId="15" borderId="20" xfId="5" applyFont="1" applyFill="1" applyBorder="1" applyAlignment="1">
      <alignment horizontal="center" vertical="center" wrapText="1"/>
    </xf>
    <xf numFmtId="0" fontId="29" fillId="20" borderId="1" xfId="0" applyFont="1" applyFill="1" applyBorder="1" applyAlignment="1">
      <alignment vertical="center" wrapText="1"/>
    </xf>
    <xf numFmtId="167" fontId="29" fillId="20" borderId="1" xfId="4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164" fontId="24" fillId="5" borderId="1" xfId="0" applyNumberFormat="1" applyFont="1" applyFill="1" applyBorder="1" applyAlignment="1">
      <alignment horizontal="center" vertical="center"/>
    </xf>
    <xf numFmtId="9" fontId="0" fillId="5" borderId="1" xfId="7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vertical="center" wrapText="1"/>
    </xf>
    <xf numFmtId="164" fontId="27" fillId="5" borderId="1" xfId="0" applyNumberFormat="1" applyFont="1" applyFill="1" applyBorder="1" applyAlignment="1">
      <alignment horizontal="center" vertical="center"/>
    </xf>
    <xf numFmtId="9" fontId="0" fillId="5" borderId="1" xfId="7" applyFont="1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6" fontId="15" fillId="9" borderId="3" xfId="3" applyNumberFormat="1" applyFont="1" applyFill="1" applyBorder="1" applyAlignment="1" applyProtection="1">
      <alignment horizontal="center" vertical="top" wrapText="1"/>
    </xf>
    <xf numFmtId="166" fontId="15" fillId="9" borderId="4" xfId="3" applyNumberFormat="1" applyFont="1" applyFill="1" applyBorder="1" applyAlignment="1" applyProtection="1">
      <alignment horizontal="center" vertical="top" wrapText="1"/>
    </xf>
    <xf numFmtId="166" fontId="15" fillId="9" borderId="5" xfId="3" applyNumberFormat="1" applyFont="1" applyFill="1" applyBorder="1" applyAlignment="1" applyProtection="1">
      <alignment horizontal="center" vertical="top" wrapText="1"/>
    </xf>
    <xf numFmtId="0" fontId="18" fillId="11" borderId="1" xfId="1" applyFont="1" applyFill="1" applyBorder="1" applyAlignment="1">
      <alignment horizontal="center" vertical="center" wrapText="1"/>
    </xf>
    <xf numFmtId="0" fontId="17" fillId="7" borderId="1" xfId="1" applyFont="1" applyFill="1" applyBorder="1" applyAlignment="1">
      <alignment horizontal="center" vertical="top" wrapText="1"/>
    </xf>
    <xf numFmtId="0" fontId="17" fillId="7" borderId="1" xfId="1" applyFont="1" applyFill="1" applyBorder="1" applyAlignment="1">
      <alignment horizontal="left" vertical="top" wrapText="1"/>
    </xf>
    <xf numFmtId="0" fontId="18" fillId="11" borderId="3" xfId="1" applyFont="1" applyFill="1" applyBorder="1" applyAlignment="1">
      <alignment horizontal="center" vertical="center" wrapText="1"/>
    </xf>
    <xf numFmtId="0" fontId="18" fillId="11" borderId="4" xfId="1" applyFont="1" applyFill="1" applyBorder="1" applyAlignment="1">
      <alignment horizontal="center" vertical="center" wrapText="1"/>
    </xf>
    <xf numFmtId="0" fontId="18" fillId="11" borderId="5" xfId="1" applyFont="1" applyFill="1" applyBorder="1" applyAlignment="1">
      <alignment horizontal="center" vertical="center" wrapText="1"/>
    </xf>
    <xf numFmtId="0" fontId="16" fillId="7" borderId="1" xfId="1" applyFont="1" applyFill="1" applyBorder="1" applyAlignment="1">
      <alignment horizontal="center" vertical="top" wrapText="1"/>
    </xf>
    <xf numFmtId="0" fontId="16" fillId="7" borderId="1" xfId="1" applyFont="1" applyFill="1" applyBorder="1" applyAlignment="1">
      <alignment horizontal="left" vertical="top" wrapText="1"/>
    </xf>
    <xf numFmtId="0" fontId="14" fillId="5" borderId="1" xfId="1" applyFont="1" applyFill="1" applyBorder="1" applyAlignment="1">
      <alignment horizontal="center" vertical="top" wrapText="1"/>
    </xf>
    <xf numFmtId="0" fontId="22" fillId="0" borderId="0" xfId="1" applyFont="1" applyBorder="1" applyAlignment="1">
      <alignment horizontal="center" wrapText="1"/>
    </xf>
    <xf numFmtId="0" fontId="22" fillId="0" borderId="0" xfId="1" applyFont="1" applyBorder="1" applyAlignment="1">
      <alignment horizontal="left" wrapText="1"/>
    </xf>
    <xf numFmtId="0" fontId="22" fillId="0" borderId="18" xfId="1" applyFont="1" applyBorder="1" applyAlignment="1">
      <alignment horizontal="center"/>
    </xf>
    <xf numFmtId="0" fontId="22" fillId="0" borderId="0" xfId="1" applyFont="1" applyBorder="1" applyAlignment="1">
      <alignment horizontal="left"/>
    </xf>
    <xf numFmtId="0" fontId="22" fillId="0" borderId="0" xfId="1" applyFont="1" applyBorder="1" applyAlignment="1">
      <alignment horizontal="center"/>
    </xf>
    <xf numFmtId="0" fontId="8" fillId="18" borderId="6" xfId="5" applyFont="1" applyFill="1" applyBorder="1" applyAlignment="1">
      <alignment horizontal="left" vertical="center" wrapText="1"/>
    </xf>
    <xf numFmtId="0" fontId="8" fillId="18" borderId="7" xfId="5" applyFont="1" applyFill="1" applyBorder="1" applyAlignment="1">
      <alignment horizontal="left" vertical="center" wrapText="1"/>
    </xf>
    <xf numFmtId="0" fontId="8" fillId="18" borderId="7" xfId="5" applyFont="1" applyFill="1" applyBorder="1" applyAlignment="1">
      <alignment horizontal="center" vertical="center" wrapText="1"/>
    </xf>
    <xf numFmtId="0" fontId="8" fillId="18" borderId="19" xfId="5" applyFont="1" applyFill="1" applyBorder="1" applyAlignment="1">
      <alignment horizontal="center" vertical="center" wrapText="1"/>
    </xf>
    <xf numFmtId="0" fontId="20" fillId="16" borderId="6" xfId="5" applyFont="1" applyFill="1" applyBorder="1" applyAlignment="1">
      <alignment horizontal="left" vertical="center"/>
    </xf>
    <xf numFmtId="0" fontId="20" fillId="16" borderId="7" xfId="5" applyFont="1" applyFill="1" applyBorder="1" applyAlignment="1">
      <alignment horizontal="left" vertical="center"/>
    </xf>
    <xf numFmtId="0" fontId="20" fillId="16" borderId="7" xfId="5" applyFont="1" applyFill="1" applyBorder="1" applyAlignment="1">
      <alignment horizontal="center" vertical="center"/>
    </xf>
    <xf numFmtId="0" fontId="20" fillId="16" borderId="19" xfId="5" applyFont="1" applyFill="1" applyBorder="1" applyAlignment="1">
      <alignment horizontal="center" vertical="center"/>
    </xf>
  </cellXfs>
  <cellStyles count="9">
    <cellStyle name="Millares" xfId="8" builtinId="3"/>
    <cellStyle name="Millares 2" xfId="2"/>
    <cellStyle name="Millares 2 2" xfId="6"/>
    <cellStyle name="Millares 3" xfId="4"/>
    <cellStyle name="Moneda 2" xfId="3"/>
    <cellStyle name="Normal" xfId="0" builtinId="0"/>
    <cellStyle name="Normal 2" xfId="1"/>
    <cellStyle name="Normal 2 2" xfId="5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24"/>
  <sheetViews>
    <sheetView zoomScale="70" zoomScaleNormal="70" zoomScaleSheetLayoutView="70" workbookViewId="0">
      <pane ySplit="5" topLeftCell="A122" activePane="bottomLeft" state="frozenSplit"/>
      <selection pane="bottomLeft" activeCell="J122" sqref="J122"/>
    </sheetView>
  </sheetViews>
  <sheetFormatPr baseColWidth="10" defaultRowHeight="15" x14ac:dyDescent="0.25"/>
  <cols>
    <col min="1" max="1" width="33.140625" customWidth="1"/>
    <col min="2" max="2" width="19.85546875" customWidth="1"/>
    <col min="3" max="3" width="19.140625" customWidth="1"/>
    <col min="4" max="4" width="16" style="21" customWidth="1"/>
    <col min="5" max="5" width="22.140625" style="21" customWidth="1"/>
    <col min="6" max="6" width="30.5703125" customWidth="1"/>
    <col min="7" max="7" width="19.7109375" customWidth="1"/>
    <col min="8" max="8" width="17.5703125" customWidth="1"/>
    <col min="9" max="9" width="15" customWidth="1"/>
    <col min="10" max="10" width="16" customWidth="1"/>
    <col min="11" max="11" width="15.42578125" customWidth="1"/>
    <col min="12" max="12" width="15.5703125" customWidth="1"/>
    <col min="13" max="13" width="18.28515625" bestFit="1" customWidth="1"/>
    <col min="14" max="14" width="19.28515625" customWidth="1"/>
    <col min="15" max="15" width="21" customWidth="1"/>
    <col min="16" max="16" width="16.28515625" bestFit="1" customWidth="1"/>
    <col min="17" max="17" width="13.28515625" customWidth="1"/>
    <col min="18" max="18" width="15" bestFit="1" customWidth="1"/>
    <col min="19" max="19" width="15.7109375" customWidth="1"/>
    <col min="20" max="20" width="14.7109375" customWidth="1"/>
    <col min="21" max="21" width="15.85546875" customWidth="1"/>
  </cols>
  <sheetData>
    <row r="1" spans="1:18" ht="26.25" x14ac:dyDescent="0.4">
      <c r="A1" s="172" t="s">
        <v>292</v>
      </c>
      <c r="B1" s="172"/>
      <c r="C1" s="172"/>
      <c r="D1" s="173"/>
      <c r="E1" s="173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8" ht="27" thickBot="1" x14ac:dyDescent="0.45">
      <c r="A2" s="174" t="s">
        <v>618</v>
      </c>
      <c r="B2" s="174"/>
      <c r="C2" s="174"/>
      <c r="D2" s="175"/>
      <c r="E2" s="175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8" ht="16.5" thickBot="1" x14ac:dyDescent="0.3">
      <c r="A3" s="64"/>
      <c r="B3" s="64"/>
      <c r="C3" s="63"/>
      <c r="D3" s="177"/>
      <c r="E3" s="178"/>
      <c r="F3" s="179"/>
      <c r="G3" s="179"/>
      <c r="H3" s="179"/>
      <c r="I3" s="179"/>
      <c r="J3" s="179"/>
      <c r="K3" s="179"/>
      <c r="L3" s="179"/>
      <c r="M3" s="179"/>
      <c r="N3" s="179"/>
      <c r="O3" s="180"/>
    </row>
    <row r="4" spans="1:18" ht="15.75" customHeight="1" thickBot="1" x14ac:dyDescent="0.3">
      <c r="A4" s="62"/>
      <c r="B4" s="62"/>
      <c r="C4" s="61"/>
      <c r="D4" s="181" t="s">
        <v>291</v>
      </c>
      <c r="E4" s="182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1:18" ht="90.75" customHeight="1" x14ac:dyDescent="0.25">
      <c r="A5" s="60" t="s">
        <v>290</v>
      </c>
      <c r="B5" s="59" t="s">
        <v>289</v>
      </c>
      <c r="C5" s="59" t="s">
        <v>50</v>
      </c>
      <c r="D5" s="138" t="s">
        <v>288</v>
      </c>
      <c r="E5" s="138" t="s">
        <v>287</v>
      </c>
      <c r="F5" s="139" t="s">
        <v>286</v>
      </c>
      <c r="G5" s="140" t="s">
        <v>285</v>
      </c>
      <c r="H5" s="139" t="s">
        <v>284</v>
      </c>
      <c r="I5" s="140" t="s">
        <v>283</v>
      </c>
      <c r="J5" s="139" t="s">
        <v>282</v>
      </c>
      <c r="K5" s="139" t="s">
        <v>281</v>
      </c>
      <c r="L5" s="139" t="s">
        <v>280</v>
      </c>
      <c r="M5" s="140" t="s">
        <v>279</v>
      </c>
      <c r="N5" s="139" t="s">
        <v>278</v>
      </c>
      <c r="O5" s="139" t="s">
        <v>277</v>
      </c>
    </row>
    <row r="6" spans="1:18" ht="20.25" x14ac:dyDescent="0.25">
      <c r="A6" s="163" t="s">
        <v>276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</row>
    <row r="7" spans="1:18" ht="87" customHeight="1" x14ac:dyDescent="0.25">
      <c r="A7" s="97" t="s">
        <v>260</v>
      </c>
      <c r="B7" s="78" t="s">
        <v>274</v>
      </c>
      <c r="C7" s="56" t="s">
        <v>267</v>
      </c>
      <c r="D7" s="56"/>
      <c r="E7" s="56"/>
      <c r="F7" s="79" t="s">
        <v>275</v>
      </c>
      <c r="G7" s="80" t="s">
        <v>68</v>
      </c>
      <c r="H7" s="81"/>
      <c r="I7" s="82"/>
      <c r="J7" s="83"/>
      <c r="K7" s="82"/>
      <c r="L7" s="83"/>
      <c r="M7" s="83">
        <v>850000</v>
      </c>
      <c r="N7" s="81"/>
      <c r="O7" s="81">
        <f>SUM(H7:N7)</f>
        <v>850000</v>
      </c>
    </row>
    <row r="8" spans="1:18" ht="38.25" x14ac:dyDescent="0.25">
      <c r="A8" s="97" t="s">
        <v>260</v>
      </c>
      <c r="B8" s="78" t="s">
        <v>274</v>
      </c>
      <c r="C8" s="56" t="s">
        <v>267</v>
      </c>
      <c r="D8" s="56"/>
      <c r="E8" s="56"/>
      <c r="F8" s="97" t="s">
        <v>273</v>
      </c>
      <c r="G8" s="80" t="s">
        <v>68</v>
      </c>
      <c r="H8" s="81">
        <v>41571.620000000003</v>
      </c>
      <c r="I8" s="82"/>
      <c r="J8" s="83"/>
      <c r="K8" s="82"/>
      <c r="L8" s="83"/>
      <c r="M8" s="83"/>
      <c r="N8" s="81"/>
      <c r="O8" s="81">
        <f>SUM(H8:N8)</f>
        <v>41571.620000000003</v>
      </c>
      <c r="P8" s="46"/>
    </row>
    <row r="9" spans="1:18" ht="51" x14ac:dyDescent="0.25">
      <c r="A9" s="97" t="s">
        <v>221</v>
      </c>
      <c r="B9" s="78" t="s">
        <v>270</v>
      </c>
      <c r="C9" s="56" t="s">
        <v>219</v>
      </c>
      <c r="D9" s="56"/>
      <c r="E9" s="56"/>
      <c r="F9" s="79" t="s">
        <v>272</v>
      </c>
      <c r="G9" s="80" t="s">
        <v>222</v>
      </c>
      <c r="H9" s="81">
        <v>11531.09</v>
      </c>
      <c r="I9" s="82"/>
      <c r="J9" s="83"/>
      <c r="K9" s="82"/>
      <c r="L9" s="83"/>
      <c r="M9" s="83"/>
      <c r="N9" s="81"/>
      <c r="O9" s="81">
        <f t="shared" ref="O9:O18" si="0">SUM(H9:N9)</f>
        <v>11531.09</v>
      </c>
      <c r="P9" s="46"/>
    </row>
    <row r="10" spans="1:18" ht="51" x14ac:dyDescent="0.25">
      <c r="A10" s="97" t="s">
        <v>221</v>
      </c>
      <c r="B10" s="78" t="s">
        <v>270</v>
      </c>
      <c r="C10" s="56" t="s">
        <v>219</v>
      </c>
      <c r="D10" s="56"/>
      <c r="E10" s="56"/>
      <c r="F10" s="79" t="s">
        <v>271</v>
      </c>
      <c r="G10" s="80" t="s">
        <v>68</v>
      </c>
      <c r="H10" s="81">
        <v>16825.43</v>
      </c>
      <c r="I10" s="82"/>
      <c r="J10" s="83"/>
      <c r="K10" s="82"/>
      <c r="L10" s="83"/>
      <c r="M10" s="83"/>
      <c r="N10" s="81"/>
      <c r="O10" s="81">
        <f t="shared" si="0"/>
        <v>16825.43</v>
      </c>
      <c r="P10" s="46"/>
    </row>
    <row r="11" spans="1:18" ht="75" customHeight="1" x14ac:dyDescent="0.25">
      <c r="A11" s="97" t="s">
        <v>221</v>
      </c>
      <c r="B11" s="78" t="s">
        <v>270</v>
      </c>
      <c r="C11" s="56" t="s">
        <v>219</v>
      </c>
      <c r="D11" s="56"/>
      <c r="E11" s="56"/>
      <c r="F11" s="79" t="s">
        <v>269</v>
      </c>
      <c r="G11" s="80" t="s">
        <v>217</v>
      </c>
      <c r="H11" s="81">
        <v>50000</v>
      </c>
      <c r="I11" s="82"/>
      <c r="J11" s="83"/>
      <c r="K11" s="82"/>
      <c r="L11" s="83"/>
      <c r="M11" s="83"/>
      <c r="N11" s="81"/>
      <c r="O11" s="81">
        <f t="shared" si="0"/>
        <v>50000</v>
      </c>
      <c r="P11" s="46"/>
    </row>
    <row r="12" spans="1:18" ht="99.75" customHeight="1" x14ac:dyDescent="0.25">
      <c r="A12" s="79" t="s">
        <v>260</v>
      </c>
      <c r="B12" s="78" t="s">
        <v>259</v>
      </c>
      <c r="C12" s="56" t="s">
        <v>267</v>
      </c>
      <c r="D12" s="56" t="s">
        <v>266</v>
      </c>
      <c r="E12" s="56" t="s">
        <v>265</v>
      </c>
      <c r="F12" s="79" t="s">
        <v>268</v>
      </c>
      <c r="G12" s="80" t="s">
        <v>262</v>
      </c>
      <c r="H12" s="81">
        <v>14131.58</v>
      </c>
      <c r="I12" s="82"/>
      <c r="J12" s="83"/>
      <c r="K12" s="82"/>
      <c r="L12" s="83"/>
      <c r="M12" s="83"/>
      <c r="N12" s="81"/>
      <c r="O12" s="81">
        <f t="shared" si="0"/>
        <v>14131.58</v>
      </c>
      <c r="P12" s="46"/>
    </row>
    <row r="13" spans="1:18" ht="103.5" customHeight="1" x14ac:dyDescent="0.25">
      <c r="A13" s="79" t="s">
        <v>260</v>
      </c>
      <c r="B13" s="84" t="s">
        <v>259</v>
      </c>
      <c r="C13" s="56" t="s">
        <v>267</v>
      </c>
      <c r="D13" s="56" t="s">
        <v>266</v>
      </c>
      <c r="E13" s="56" t="s">
        <v>265</v>
      </c>
      <c r="F13" s="79" t="s">
        <v>264</v>
      </c>
      <c r="G13" s="80" t="s">
        <v>262</v>
      </c>
      <c r="H13" s="81">
        <v>32997.230000000003</v>
      </c>
      <c r="I13" s="82"/>
      <c r="J13" s="83"/>
      <c r="K13" s="82"/>
      <c r="L13" s="83"/>
      <c r="M13" s="83"/>
      <c r="N13" s="81"/>
      <c r="O13" s="81">
        <f t="shared" si="0"/>
        <v>32997.230000000003</v>
      </c>
      <c r="P13" s="46"/>
    </row>
    <row r="14" spans="1:18" ht="103.5" customHeight="1" x14ac:dyDescent="0.25">
      <c r="A14" s="79" t="s">
        <v>260</v>
      </c>
      <c r="B14" s="84" t="s">
        <v>259</v>
      </c>
      <c r="C14" s="56" t="s">
        <v>258</v>
      </c>
      <c r="D14" s="56"/>
      <c r="E14" s="56"/>
      <c r="F14" s="79" t="s">
        <v>263</v>
      </c>
      <c r="G14" s="80" t="s">
        <v>262</v>
      </c>
      <c r="H14" s="81">
        <v>50000</v>
      </c>
      <c r="I14" s="82"/>
      <c r="J14" s="83"/>
      <c r="K14" s="82"/>
      <c r="L14" s="83"/>
      <c r="M14" s="83"/>
      <c r="N14" s="81"/>
      <c r="O14" s="81">
        <f t="shared" si="0"/>
        <v>50000</v>
      </c>
      <c r="P14" s="46"/>
    </row>
    <row r="15" spans="1:18" ht="103.5" customHeight="1" x14ac:dyDescent="0.25">
      <c r="A15" s="79" t="s">
        <v>260</v>
      </c>
      <c r="B15" s="84" t="s">
        <v>259</v>
      </c>
      <c r="C15" s="56" t="s">
        <v>258</v>
      </c>
      <c r="D15" s="56"/>
      <c r="E15" s="56"/>
      <c r="F15" s="79" t="s">
        <v>261</v>
      </c>
      <c r="G15" s="80" t="s">
        <v>81</v>
      </c>
      <c r="H15" s="81">
        <v>20000</v>
      </c>
      <c r="I15" s="82"/>
      <c r="J15" s="83"/>
      <c r="K15" s="82"/>
      <c r="L15" s="83"/>
      <c r="M15" s="83"/>
      <c r="N15" s="81"/>
      <c r="O15" s="81">
        <f t="shared" si="0"/>
        <v>20000</v>
      </c>
      <c r="P15" s="46"/>
    </row>
    <row r="16" spans="1:18" ht="103.5" customHeight="1" x14ac:dyDescent="0.25">
      <c r="A16" s="79" t="s">
        <v>260</v>
      </c>
      <c r="B16" s="84" t="s">
        <v>259</v>
      </c>
      <c r="C16" s="56" t="s">
        <v>258</v>
      </c>
      <c r="D16" s="56"/>
      <c r="E16" s="56"/>
      <c r="F16" s="97" t="s">
        <v>257</v>
      </c>
      <c r="G16" s="80" t="s">
        <v>136</v>
      </c>
      <c r="H16" s="81">
        <v>30000</v>
      </c>
      <c r="I16" s="82"/>
      <c r="J16" s="83"/>
      <c r="K16" s="82"/>
      <c r="L16" s="83"/>
      <c r="M16" s="83"/>
      <c r="N16" s="81"/>
      <c r="O16" s="81">
        <f t="shared" si="0"/>
        <v>30000</v>
      </c>
      <c r="P16" s="46"/>
      <c r="R16" s="58"/>
    </row>
    <row r="17" spans="1:18" ht="103.5" customHeight="1" x14ac:dyDescent="0.25">
      <c r="A17" s="97" t="s">
        <v>174</v>
      </c>
      <c r="B17" s="84" t="s">
        <v>241</v>
      </c>
      <c r="C17" s="56" t="s">
        <v>173</v>
      </c>
      <c r="D17" s="56"/>
      <c r="E17" s="56"/>
      <c r="F17" s="79" t="s">
        <v>256</v>
      </c>
      <c r="G17" s="80" t="s">
        <v>68</v>
      </c>
      <c r="H17" s="81">
        <v>83593.31</v>
      </c>
      <c r="I17" s="82"/>
      <c r="J17" s="83"/>
      <c r="K17" s="82"/>
      <c r="L17" s="83"/>
      <c r="M17" s="83"/>
      <c r="N17" s="81"/>
      <c r="O17" s="81">
        <f t="shared" si="0"/>
        <v>83593.31</v>
      </c>
      <c r="P17" s="46"/>
      <c r="R17" s="58"/>
    </row>
    <row r="18" spans="1:18" ht="78" customHeight="1" x14ac:dyDescent="0.25">
      <c r="A18" s="97" t="s">
        <v>174</v>
      </c>
      <c r="B18" s="84" t="s">
        <v>241</v>
      </c>
      <c r="C18" s="56" t="s">
        <v>173</v>
      </c>
      <c r="D18" s="56"/>
      <c r="E18" s="56"/>
      <c r="F18" s="79" t="s">
        <v>255</v>
      </c>
      <c r="G18" s="80" t="s">
        <v>68</v>
      </c>
      <c r="H18" s="81">
        <v>10033.83</v>
      </c>
      <c r="I18" s="82"/>
      <c r="J18" s="83"/>
      <c r="K18" s="82"/>
      <c r="L18" s="83"/>
      <c r="M18" s="83"/>
      <c r="N18" s="81"/>
      <c r="O18" s="81">
        <f t="shared" si="0"/>
        <v>10033.83</v>
      </c>
      <c r="P18" s="46"/>
      <c r="R18" s="58"/>
    </row>
    <row r="19" spans="1:18" ht="79.5" customHeight="1" x14ac:dyDescent="0.25">
      <c r="A19" s="97" t="s">
        <v>174</v>
      </c>
      <c r="B19" s="84" t="s">
        <v>241</v>
      </c>
      <c r="C19" s="56" t="s">
        <v>173</v>
      </c>
      <c r="D19" s="56"/>
      <c r="E19" s="56"/>
      <c r="F19" s="79" t="s">
        <v>254</v>
      </c>
      <c r="G19" s="80" t="s">
        <v>217</v>
      </c>
      <c r="H19" s="81">
        <v>700000</v>
      </c>
      <c r="I19" s="82"/>
      <c r="J19" s="83"/>
      <c r="K19" s="82"/>
      <c r="L19" s="83"/>
      <c r="M19" s="83"/>
      <c r="N19" s="81"/>
      <c r="O19" s="81">
        <f>SUM(H19:N19)</f>
        <v>700000</v>
      </c>
      <c r="P19" s="46"/>
      <c r="R19" s="58"/>
    </row>
    <row r="20" spans="1:18" ht="103.5" customHeight="1" x14ac:dyDescent="0.25">
      <c r="A20" s="97" t="s">
        <v>174</v>
      </c>
      <c r="B20" s="84" t="s">
        <v>241</v>
      </c>
      <c r="C20" s="56" t="s">
        <v>173</v>
      </c>
      <c r="D20" s="56"/>
      <c r="E20" s="56"/>
      <c r="F20" s="79" t="s">
        <v>253</v>
      </c>
      <c r="G20" s="80" t="s">
        <v>217</v>
      </c>
      <c r="H20" s="81">
        <v>20000</v>
      </c>
      <c r="I20" s="82"/>
      <c r="J20" s="83"/>
      <c r="K20" s="82"/>
      <c r="L20" s="83"/>
      <c r="M20" s="83"/>
      <c r="N20" s="81"/>
      <c r="O20" s="81">
        <f t="shared" ref="O20:O39" si="1">SUM(H20:N20)</f>
        <v>20000</v>
      </c>
    </row>
    <row r="21" spans="1:18" ht="103.5" customHeight="1" x14ac:dyDescent="0.25">
      <c r="A21" s="97" t="s">
        <v>174</v>
      </c>
      <c r="B21" s="84" t="s">
        <v>241</v>
      </c>
      <c r="C21" s="56" t="s">
        <v>173</v>
      </c>
      <c r="D21" s="56"/>
      <c r="E21" s="56"/>
      <c r="F21" s="79" t="s">
        <v>252</v>
      </c>
      <c r="G21" s="80" t="s">
        <v>217</v>
      </c>
      <c r="H21" s="81">
        <v>40000</v>
      </c>
      <c r="I21" s="82"/>
      <c r="J21" s="83"/>
      <c r="K21" s="82"/>
      <c r="L21" s="83"/>
      <c r="M21" s="83"/>
      <c r="N21" s="81"/>
      <c r="O21" s="81">
        <f t="shared" si="1"/>
        <v>40000</v>
      </c>
    </row>
    <row r="22" spans="1:18" ht="103.5" customHeight="1" x14ac:dyDescent="0.25">
      <c r="A22" s="97" t="s">
        <v>174</v>
      </c>
      <c r="B22" s="84" t="s">
        <v>241</v>
      </c>
      <c r="C22" s="56" t="s">
        <v>173</v>
      </c>
      <c r="D22" s="56"/>
      <c r="E22" s="56"/>
      <c r="F22" s="79" t="s">
        <v>251</v>
      </c>
      <c r="G22" s="80" t="s">
        <v>217</v>
      </c>
      <c r="H22" s="81">
        <v>85000</v>
      </c>
      <c r="I22" s="82"/>
      <c r="J22" s="83"/>
      <c r="K22" s="82"/>
      <c r="L22" s="83"/>
      <c r="M22" s="83"/>
      <c r="N22" s="81"/>
      <c r="O22" s="81">
        <f t="shared" si="1"/>
        <v>85000</v>
      </c>
    </row>
    <row r="23" spans="1:18" ht="103.5" customHeight="1" x14ac:dyDescent="0.25">
      <c r="A23" s="97" t="s">
        <v>174</v>
      </c>
      <c r="B23" s="84" t="s">
        <v>241</v>
      </c>
      <c r="C23" s="56" t="s">
        <v>173</v>
      </c>
      <c r="D23" s="56"/>
      <c r="E23" s="56"/>
      <c r="F23" s="79" t="s">
        <v>250</v>
      </c>
      <c r="G23" s="80" t="s">
        <v>217</v>
      </c>
      <c r="H23" s="81">
        <v>20000</v>
      </c>
      <c r="I23" s="82"/>
      <c r="J23" s="83"/>
      <c r="K23" s="82"/>
      <c r="L23" s="83"/>
      <c r="M23" s="83"/>
      <c r="N23" s="81"/>
      <c r="O23" s="81">
        <f t="shared" si="1"/>
        <v>20000</v>
      </c>
    </row>
    <row r="24" spans="1:18" ht="81.75" customHeight="1" x14ac:dyDescent="0.25">
      <c r="A24" s="97" t="s">
        <v>174</v>
      </c>
      <c r="B24" s="84" t="s">
        <v>241</v>
      </c>
      <c r="C24" s="56" t="s">
        <v>173</v>
      </c>
      <c r="D24" s="56"/>
      <c r="E24" s="56"/>
      <c r="F24" s="79" t="s">
        <v>249</v>
      </c>
      <c r="G24" s="80" t="s">
        <v>217</v>
      </c>
      <c r="H24" s="81">
        <v>60000</v>
      </c>
      <c r="I24" s="82"/>
      <c r="J24" s="83"/>
      <c r="K24" s="82"/>
      <c r="L24" s="83"/>
      <c r="M24" s="83"/>
      <c r="N24" s="81"/>
      <c r="O24" s="81">
        <f>SUM(H24:N24)</f>
        <v>60000</v>
      </c>
      <c r="Q24" s="57"/>
    </row>
    <row r="25" spans="1:18" ht="63" customHeight="1" x14ac:dyDescent="0.25">
      <c r="A25" s="97" t="s">
        <v>174</v>
      </c>
      <c r="B25" s="84" t="s">
        <v>241</v>
      </c>
      <c r="C25" s="56" t="s">
        <v>173</v>
      </c>
      <c r="D25" s="56"/>
      <c r="E25" s="56"/>
      <c r="F25" s="79" t="s">
        <v>248</v>
      </c>
      <c r="G25" s="80" t="s">
        <v>217</v>
      </c>
      <c r="H25" s="81">
        <v>30000</v>
      </c>
      <c r="I25" s="82"/>
      <c r="J25" s="83"/>
      <c r="K25" s="82"/>
      <c r="L25" s="83"/>
      <c r="M25" s="83"/>
      <c r="N25" s="81"/>
      <c r="O25" s="81">
        <f t="shared" si="1"/>
        <v>30000</v>
      </c>
    </row>
    <row r="26" spans="1:18" ht="67.5" customHeight="1" x14ac:dyDescent="0.25">
      <c r="A26" s="97" t="s">
        <v>174</v>
      </c>
      <c r="B26" s="84" t="s">
        <v>241</v>
      </c>
      <c r="C26" s="56" t="s">
        <v>173</v>
      </c>
      <c r="D26" s="56"/>
      <c r="E26" s="56"/>
      <c r="F26" s="79" t="s">
        <v>247</v>
      </c>
      <c r="G26" s="80" t="s">
        <v>217</v>
      </c>
      <c r="H26" s="81">
        <v>30000</v>
      </c>
      <c r="I26" s="82"/>
      <c r="J26" s="83"/>
      <c r="K26" s="82"/>
      <c r="L26" s="83"/>
      <c r="M26" s="83"/>
      <c r="N26" s="81"/>
      <c r="O26" s="81">
        <f t="shared" si="1"/>
        <v>30000</v>
      </c>
    </row>
    <row r="27" spans="1:18" ht="67.5" customHeight="1" x14ac:dyDescent="0.25">
      <c r="A27" s="97" t="s">
        <v>246</v>
      </c>
      <c r="B27" s="84" t="s">
        <v>241</v>
      </c>
      <c r="C27" s="45" t="s">
        <v>173</v>
      </c>
      <c r="D27" s="45"/>
      <c r="E27" s="45"/>
      <c r="F27" s="79" t="s">
        <v>245</v>
      </c>
      <c r="G27" s="80" t="s">
        <v>92</v>
      </c>
      <c r="H27" s="85">
        <v>69390.05</v>
      </c>
      <c r="I27" s="82"/>
      <c r="J27" s="85">
        <v>10609.95</v>
      </c>
      <c r="K27" s="82"/>
      <c r="L27" s="83"/>
      <c r="M27" s="83"/>
      <c r="N27" s="81"/>
      <c r="O27" s="86">
        <f t="shared" si="1"/>
        <v>80000</v>
      </c>
    </row>
    <row r="28" spans="1:18" ht="67.5" customHeight="1" x14ac:dyDescent="0.25">
      <c r="A28" s="97" t="s">
        <v>174</v>
      </c>
      <c r="B28" s="84" t="s">
        <v>241</v>
      </c>
      <c r="C28" s="56" t="s">
        <v>173</v>
      </c>
      <c r="D28" s="56"/>
      <c r="E28" s="56"/>
      <c r="F28" s="79" t="s">
        <v>244</v>
      </c>
      <c r="G28" s="80" t="s">
        <v>68</v>
      </c>
      <c r="H28" s="81">
        <v>65000</v>
      </c>
      <c r="I28" s="82"/>
      <c r="J28" s="83"/>
      <c r="K28" s="82"/>
      <c r="L28" s="83"/>
      <c r="M28" s="83"/>
      <c r="N28" s="81"/>
      <c r="O28" s="81">
        <f t="shared" si="1"/>
        <v>65000</v>
      </c>
    </row>
    <row r="29" spans="1:18" ht="60" customHeight="1" x14ac:dyDescent="0.25">
      <c r="A29" s="97" t="s">
        <v>174</v>
      </c>
      <c r="B29" s="84" t="s">
        <v>241</v>
      </c>
      <c r="C29" s="56" t="s">
        <v>173</v>
      </c>
      <c r="D29" s="56"/>
      <c r="E29" s="56"/>
      <c r="F29" s="79" t="s">
        <v>243</v>
      </c>
      <c r="G29" s="80" t="s">
        <v>66</v>
      </c>
      <c r="H29" s="81">
        <v>65000</v>
      </c>
      <c r="I29" s="82"/>
      <c r="J29" s="83"/>
      <c r="K29" s="82"/>
      <c r="L29" s="83"/>
      <c r="M29" s="83"/>
      <c r="N29" s="81"/>
      <c r="O29" s="81">
        <f t="shared" si="1"/>
        <v>65000</v>
      </c>
    </row>
    <row r="30" spans="1:18" ht="62.25" customHeight="1" x14ac:dyDescent="0.25">
      <c r="A30" s="97" t="s">
        <v>174</v>
      </c>
      <c r="B30" s="84" t="s">
        <v>241</v>
      </c>
      <c r="C30" s="56" t="s">
        <v>173</v>
      </c>
      <c r="D30" s="56"/>
      <c r="E30" s="56"/>
      <c r="F30" s="79" t="s">
        <v>242</v>
      </c>
      <c r="G30" s="80" t="s">
        <v>186</v>
      </c>
      <c r="H30" s="81">
        <v>59000</v>
      </c>
      <c r="I30" s="82"/>
      <c r="J30" s="83"/>
      <c r="K30" s="82"/>
      <c r="L30" s="83"/>
      <c r="M30" s="83"/>
      <c r="N30" s="81"/>
      <c r="O30" s="81">
        <f t="shared" si="1"/>
        <v>59000</v>
      </c>
    </row>
    <row r="31" spans="1:18" ht="62.25" customHeight="1" x14ac:dyDescent="0.25">
      <c r="A31" s="97" t="s">
        <v>174</v>
      </c>
      <c r="B31" s="84" t="s">
        <v>241</v>
      </c>
      <c r="C31" s="56" t="s">
        <v>173</v>
      </c>
      <c r="D31" s="56"/>
      <c r="E31" s="56"/>
      <c r="F31" s="79" t="s">
        <v>240</v>
      </c>
      <c r="G31" s="80" t="s">
        <v>222</v>
      </c>
      <c r="H31" s="81">
        <v>50000</v>
      </c>
      <c r="I31" s="82"/>
      <c r="J31" s="83"/>
      <c r="K31" s="82"/>
      <c r="L31" s="83"/>
      <c r="M31" s="83"/>
      <c r="N31" s="81"/>
      <c r="O31" s="81">
        <f t="shared" si="1"/>
        <v>50000</v>
      </c>
    </row>
    <row r="32" spans="1:18" ht="81.75" customHeight="1" x14ac:dyDescent="0.25">
      <c r="A32" s="97" t="s">
        <v>221</v>
      </c>
      <c r="B32" s="84" t="s">
        <v>229</v>
      </c>
      <c r="C32" s="45" t="s">
        <v>219</v>
      </c>
      <c r="D32" s="45" t="s">
        <v>238</v>
      </c>
      <c r="E32" s="45" t="s">
        <v>237</v>
      </c>
      <c r="F32" s="79" t="s">
        <v>239</v>
      </c>
      <c r="G32" s="80" t="s">
        <v>68</v>
      </c>
      <c r="H32" s="85">
        <v>6340.28</v>
      </c>
      <c r="I32" s="49"/>
      <c r="J32" s="48"/>
      <c r="K32" s="49"/>
      <c r="L32" s="48"/>
      <c r="M32" s="48"/>
      <c r="N32" s="48"/>
      <c r="O32" s="81">
        <f t="shared" si="1"/>
        <v>6340.28</v>
      </c>
      <c r="P32" s="46"/>
    </row>
    <row r="33" spans="1:16" ht="97.5" customHeight="1" x14ac:dyDescent="0.25">
      <c r="A33" s="98" t="s">
        <v>221</v>
      </c>
      <c r="B33" s="87" t="s">
        <v>229</v>
      </c>
      <c r="C33" s="55" t="s">
        <v>219</v>
      </c>
      <c r="D33" s="55" t="s">
        <v>238</v>
      </c>
      <c r="E33" s="55" t="s">
        <v>237</v>
      </c>
      <c r="F33" s="79" t="s">
        <v>236</v>
      </c>
      <c r="G33" s="80" t="s">
        <v>217</v>
      </c>
      <c r="H33" s="52">
        <v>40000</v>
      </c>
      <c r="I33" s="52"/>
      <c r="J33" s="52"/>
      <c r="K33" s="52"/>
      <c r="L33" s="52"/>
      <c r="M33" s="52"/>
      <c r="N33" s="54"/>
      <c r="O33" s="88">
        <f t="shared" si="1"/>
        <v>40000</v>
      </c>
    </row>
    <row r="34" spans="1:16" s="50" customFormat="1" ht="78" customHeight="1" x14ac:dyDescent="0.25">
      <c r="A34" s="99" t="s">
        <v>221</v>
      </c>
      <c r="B34" s="89" t="s">
        <v>229</v>
      </c>
      <c r="C34" s="44" t="s">
        <v>219</v>
      </c>
      <c r="D34" s="44"/>
      <c r="E34" s="44"/>
      <c r="F34" s="79" t="s">
        <v>235</v>
      </c>
      <c r="G34" s="90" t="s">
        <v>234</v>
      </c>
      <c r="H34" s="52">
        <v>94382.29</v>
      </c>
      <c r="I34" s="51"/>
      <c r="J34" s="51"/>
      <c r="K34" s="51"/>
      <c r="L34" s="51"/>
      <c r="M34" s="51"/>
      <c r="N34" s="51"/>
      <c r="O34" s="88">
        <f t="shared" si="1"/>
        <v>94382.29</v>
      </c>
    </row>
    <row r="35" spans="1:16" s="50" customFormat="1" ht="80.25" customHeight="1" x14ac:dyDescent="0.25">
      <c r="A35" s="99" t="s">
        <v>221</v>
      </c>
      <c r="B35" s="89" t="s">
        <v>229</v>
      </c>
      <c r="C35" s="44" t="s">
        <v>219</v>
      </c>
      <c r="D35" s="44"/>
      <c r="E35" s="44"/>
      <c r="F35" s="79" t="s">
        <v>233</v>
      </c>
      <c r="G35" s="90" t="s">
        <v>217</v>
      </c>
      <c r="H35" s="52">
        <v>40000</v>
      </c>
      <c r="I35" s="51"/>
      <c r="J35" s="51"/>
      <c r="K35" s="51"/>
      <c r="L35" s="51"/>
      <c r="M35" s="51"/>
      <c r="N35" s="51"/>
      <c r="O35" s="88">
        <f t="shared" si="1"/>
        <v>40000</v>
      </c>
    </row>
    <row r="36" spans="1:16" s="50" customFormat="1" ht="78.75" customHeight="1" x14ac:dyDescent="0.25">
      <c r="A36" s="97" t="s">
        <v>221</v>
      </c>
      <c r="B36" s="84" t="s">
        <v>229</v>
      </c>
      <c r="C36" s="45" t="s">
        <v>219</v>
      </c>
      <c r="D36" s="45"/>
      <c r="E36" s="45"/>
      <c r="F36" s="79" t="s">
        <v>232</v>
      </c>
      <c r="G36" s="90" t="s">
        <v>82</v>
      </c>
      <c r="H36" s="85">
        <v>80095.899999999994</v>
      </c>
      <c r="I36" s="82"/>
      <c r="J36" s="85"/>
      <c r="K36" s="82"/>
      <c r="L36" s="83"/>
      <c r="M36" s="83"/>
      <c r="N36" s="81"/>
      <c r="O36" s="88">
        <f t="shared" si="1"/>
        <v>80095.899999999994</v>
      </c>
    </row>
    <row r="37" spans="1:16" s="50" customFormat="1" ht="90.75" customHeight="1" x14ac:dyDescent="0.25">
      <c r="A37" s="97" t="s">
        <v>221</v>
      </c>
      <c r="B37" s="84" t="s">
        <v>229</v>
      </c>
      <c r="C37" s="45" t="s">
        <v>219</v>
      </c>
      <c r="D37" s="45"/>
      <c r="E37" s="45"/>
      <c r="F37" s="79" t="s">
        <v>231</v>
      </c>
      <c r="G37" s="90" t="s">
        <v>83</v>
      </c>
      <c r="H37" s="85">
        <v>25297</v>
      </c>
      <c r="I37" s="82"/>
      <c r="J37" s="85"/>
      <c r="K37" s="82"/>
      <c r="L37" s="83"/>
      <c r="M37" s="83"/>
      <c r="N37" s="81"/>
      <c r="O37" s="88">
        <f t="shared" si="1"/>
        <v>25297</v>
      </c>
    </row>
    <row r="38" spans="1:16" s="50" customFormat="1" ht="90.75" customHeight="1" x14ac:dyDescent="0.25">
      <c r="A38" s="99" t="s">
        <v>221</v>
      </c>
      <c r="B38" s="89" t="s">
        <v>229</v>
      </c>
      <c r="C38" s="44" t="s">
        <v>219</v>
      </c>
      <c r="D38" s="44"/>
      <c r="E38" s="44"/>
      <c r="F38" s="79" t="s">
        <v>230</v>
      </c>
      <c r="G38" s="90" t="s">
        <v>68</v>
      </c>
      <c r="H38" s="52">
        <v>100000</v>
      </c>
      <c r="I38" s="52"/>
      <c r="J38" s="52"/>
      <c r="K38" s="52"/>
      <c r="L38" s="52"/>
      <c r="M38" s="52"/>
      <c r="N38" s="54"/>
      <c r="O38" s="88">
        <f t="shared" si="1"/>
        <v>100000</v>
      </c>
    </row>
    <row r="39" spans="1:16" s="50" customFormat="1" ht="90.75" customHeight="1" x14ac:dyDescent="0.25">
      <c r="A39" s="99" t="s">
        <v>221</v>
      </c>
      <c r="B39" s="89" t="s">
        <v>229</v>
      </c>
      <c r="C39" s="44" t="s">
        <v>219</v>
      </c>
      <c r="D39" s="44"/>
      <c r="E39" s="44"/>
      <c r="F39" s="79" t="s">
        <v>228</v>
      </c>
      <c r="G39" s="90" t="s">
        <v>81</v>
      </c>
      <c r="H39" s="53">
        <v>50000</v>
      </c>
      <c r="I39" s="53"/>
      <c r="J39" s="53"/>
      <c r="K39" s="53"/>
      <c r="L39" s="53"/>
      <c r="M39" s="53"/>
      <c r="N39" s="53"/>
      <c r="O39" s="81">
        <f t="shared" si="1"/>
        <v>50000</v>
      </c>
    </row>
    <row r="40" spans="1:16" ht="98.25" customHeight="1" x14ac:dyDescent="0.25">
      <c r="A40" s="97" t="s">
        <v>227</v>
      </c>
      <c r="B40" s="84" t="s">
        <v>226</v>
      </c>
      <c r="C40" s="45" t="s">
        <v>173</v>
      </c>
      <c r="D40" s="45" t="s">
        <v>225</v>
      </c>
      <c r="E40" s="45" t="s">
        <v>224</v>
      </c>
      <c r="F40" s="79" t="s">
        <v>223</v>
      </c>
      <c r="G40" s="90" t="s">
        <v>222</v>
      </c>
      <c r="H40" s="85">
        <v>69169.919999999998</v>
      </c>
      <c r="I40" s="49"/>
      <c r="J40" s="48"/>
      <c r="K40" s="49"/>
      <c r="L40" s="48"/>
      <c r="M40" s="48"/>
      <c r="N40" s="48"/>
      <c r="O40" s="81">
        <f>SUM(H40:N40)</f>
        <v>69169.919999999998</v>
      </c>
      <c r="P40" s="46"/>
    </row>
    <row r="41" spans="1:16" s="50" customFormat="1" ht="85.5" customHeight="1" x14ac:dyDescent="0.25">
      <c r="A41" s="99" t="s">
        <v>221</v>
      </c>
      <c r="B41" s="89" t="s">
        <v>220</v>
      </c>
      <c r="C41" s="44" t="s">
        <v>219</v>
      </c>
      <c r="D41" s="44"/>
      <c r="E41" s="44"/>
      <c r="F41" s="79" t="s">
        <v>218</v>
      </c>
      <c r="G41" s="90" t="s">
        <v>217</v>
      </c>
      <c r="H41" s="52">
        <v>70000</v>
      </c>
      <c r="I41" s="51"/>
      <c r="J41" s="51"/>
      <c r="K41" s="51"/>
      <c r="L41" s="51"/>
      <c r="M41" s="51"/>
      <c r="N41" s="51"/>
      <c r="O41" s="88">
        <f>SUM(H41:N41)</f>
        <v>70000</v>
      </c>
    </row>
    <row r="42" spans="1:16" ht="105.75" customHeight="1" x14ac:dyDescent="0.25">
      <c r="A42" s="97" t="s">
        <v>211</v>
      </c>
      <c r="B42" s="84" t="s">
        <v>210</v>
      </c>
      <c r="C42" s="45" t="s">
        <v>209</v>
      </c>
      <c r="D42" s="45"/>
      <c r="E42" s="45"/>
      <c r="F42" s="79" t="s">
        <v>216</v>
      </c>
      <c r="G42" s="90" t="s">
        <v>68</v>
      </c>
      <c r="H42" s="85">
        <v>14711.98</v>
      </c>
      <c r="I42" s="49"/>
      <c r="J42" s="48"/>
      <c r="K42" s="49"/>
      <c r="L42" s="48"/>
      <c r="M42" s="48"/>
      <c r="N42" s="48"/>
      <c r="O42" s="81">
        <f>SUM(H42:N42)</f>
        <v>14711.98</v>
      </c>
      <c r="P42" s="46"/>
    </row>
    <row r="43" spans="1:16" ht="100.5" customHeight="1" x14ac:dyDescent="0.25">
      <c r="A43" s="97" t="s">
        <v>211</v>
      </c>
      <c r="B43" s="84" t="s">
        <v>210</v>
      </c>
      <c r="C43" s="45" t="s">
        <v>209</v>
      </c>
      <c r="D43" s="45"/>
      <c r="E43" s="45"/>
      <c r="F43" s="79" t="s">
        <v>215</v>
      </c>
      <c r="G43" s="90" t="s">
        <v>62</v>
      </c>
      <c r="H43" s="85">
        <v>6323.67</v>
      </c>
      <c r="I43" s="82"/>
      <c r="J43" s="85">
        <v>3676.33</v>
      </c>
      <c r="K43" s="82"/>
      <c r="L43" s="83"/>
      <c r="M43" s="83"/>
      <c r="N43" s="81"/>
      <c r="O43" s="81">
        <f>SUM(H43:N43)</f>
        <v>10000</v>
      </c>
    </row>
    <row r="44" spans="1:16" ht="95.25" customHeight="1" x14ac:dyDescent="0.25">
      <c r="A44" s="97" t="s">
        <v>211</v>
      </c>
      <c r="B44" s="84" t="s">
        <v>210</v>
      </c>
      <c r="C44" s="45" t="s">
        <v>209</v>
      </c>
      <c r="D44" s="45"/>
      <c r="E44" s="45"/>
      <c r="F44" s="97" t="s">
        <v>214</v>
      </c>
      <c r="G44" s="100" t="s">
        <v>213</v>
      </c>
      <c r="H44" s="85">
        <v>36012.44</v>
      </c>
      <c r="I44" s="49"/>
      <c r="J44" s="48"/>
      <c r="K44" s="49"/>
      <c r="L44" s="48"/>
      <c r="M44" s="48"/>
      <c r="N44" s="48"/>
      <c r="O44" s="81">
        <f>SUM(H44:N44)</f>
        <v>36012.44</v>
      </c>
      <c r="P44" s="46"/>
    </row>
    <row r="45" spans="1:16" ht="95.25" customHeight="1" x14ac:dyDescent="0.25">
      <c r="A45" s="97" t="s">
        <v>211</v>
      </c>
      <c r="B45" s="84" t="s">
        <v>210</v>
      </c>
      <c r="C45" s="45" t="s">
        <v>209</v>
      </c>
      <c r="D45" s="45"/>
      <c r="E45" s="45"/>
      <c r="F45" s="97" t="s">
        <v>212</v>
      </c>
      <c r="G45" s="100" t="s">
        <v>68</v>
      </c>
      <c r="H45" s="85">
        <v>2468.17</v>
      </c>
      <c r="I45" s="49"/>
      <c r="J45" s="48"/>
      <c r="K45" s="49"/>
      <c r="L45" s="48"/>
      <c r="M45" s="48"/>
      <c r="N45" s="48"/>
      <c r="O45" s="81">
        <f t="shared" ref="O45:O75" si="2">SUM(H45:N45)</f>
        <v>2468.17</v>
      </c>
      <c r="P45" s="46"/>
    </row>
    <row r="46" spans="1:16" ht="98.25" customHeight="1" x14ac:dyDescent="0.25">
      <c r="A46" s="97" t="s">
        <v>211</v>
      </c>
      <c r="B46" s="84" t="s">
        <v>210</v>
      </c>
      <c r="C46" s="45" t="s">
        <v>209</v>
      </c>
      <c r="D46" s="45"/>
      <c r="E46" s="45"/>
      <c r="F46" s="97" t="s">
        <v>208</v>
      </c>
      <c r="G46" s="100" t="s">
        <v>207</v>
      </c>
      <c r="H46" s="85">
        <v>22490.66</v>
      </c>
      <c r="I46" s="49"/>
      <c r="J46" s="48"/>
      <c r="K46" s="49"/>
      <c r="L46" s="48"/>
      <c r="M46" s="48"/>
      <c r="N46" s="48"/>
      <c r="O46" s="81">
        <f t="shared" si="2"/>
        <v>22490.66</v>
      </c>
      <c r="P46" s="46"/>
    </row>
    <row r="47" spans="1:16" ht="72" customHeight="1" x14ac:dyDescent="0.25">
      <c r="A47" s="97" t="s">
        <v>174</v>
      </c>
      <c r="B47" s="84" t="s">
        <v>199</v>
      </c>
      <c r="C47" s="45" t="s">
        <v>173</v>
      </c>
      <c r="D47" s="45"/>
      <c r="E47" s="45"/>
      <c r="F47" s="97" t="s">
        <v>206</v>
      </c>
      <c r="G47" s="100" t="s">
        <v>136</v>
      </c>
      <c r="H47" s="85">
        <v>207507.4</v>
      </c>
      <c r="I47" s="82"/>
      <c r="J47" s="83"/>
      <c r="K47" s="82"/>
      <c r="L47" s="83"/>
      <c r="M47" s="83"/>
      <c r="N47" s="81"/>
      <c r="O47" s="81">
        <f t="shared" si="2"/>
        <v>207507.4</v>
      </c>
      <c r="P47" s="46"/>
    </row>
    <row r="48" spans="1:16" ht="71.25" customHeight="1" x14ac:dyDescent="0.25">
      <c r="A48" s="97" t="s">
        <v>174</v>
      </c>
      <c r="B48" s="84" t="s">
        <v>199</v>
      </c>
      <c r="C48" s="45" t="s">
        <v>173</v>
      </c>
      <c r="D48" s="45"/>
      <c r="E48" s="45"/>
      <c r="F48" s="97" t="s">
        <v>205</v>
      </c>
      <c r="G48" s="100" t="s">
        <v>136</v>
      </c>
      <c r="H48" s="85">
        <v>88597.76999999999</v>
      </c>
      <c r="I48" s="82"/>
      <c r="J48" s="83"/>
      <c r="K48" s="82"/>
      <c r="L48" s="83"/>
      <c r="M48" s="83"/>
      <c r="N48" s="81"/>
      <c r="O48" s="81">
        <f t="shared" si="2"/>
        <v>88597.76999999999</v>
      </c>
      <c r="P48" s="46"/>
    </row>
    <row r="49" spans="1:16" ht="72.75" customHeight="1" x14ac:dyDescent="0.25">
      <c r="A49" s="97" t="s">
        <v>174</v>
      </c>
      <c r="B49" s="84" t="s">
        <v>199</v>
      </c>
      <c r="C49" s="45" t="s">
        <v>173</v>
      </c>
      <c r="D49" s="45"/>
      <c r="E49" s="45"/>
      <c r="F49" s="97" t="s">
        <v>204</v>
      </c>
      <c r="G49" s="100" t="s">
        <v>136</v>
      </c>
      <c r="H49" s="85">
        <v>50000</v>
      </c>
      <c r="I49" s="82"/>
      <c r="J49" s="83"/>
      <c r="K49" s="82"/>
      <c r="L49" s="83"/>
      <c r="M49" s="83"/>
      <c r="N49" s="81"/>
      <c r="O49" s="81">
        <f t="shared" si="2"/>
        <v>50000</v>
      </c>
      <c r="P49" s="46"/>
    </row>
    <row r="50" spans="1:16" ht="72" customHeight="1" x14ac:dyDescent="0.25">
      <c r="A50" s="97" t="s">
        <v>174</v>
      </c>
      <c r="B50" s="84" t="s">
        <v>199</v>
      </c>
      <c r="C50" s="45" t="s">
        <v>173</v>
      </c>
      <c r="D50" s="45"/>
      <c r="E50" s="45"/>
      <c r="F50" s="97" t="s">
        <v>203</v>
      </c>
      <c r="G50" s="100" t="s">
        <v>136</v>
      </c>
      <c r="H50" s="85">
        <v>52636.08</v>
      </c>
      <c r="I50" s="82"/>
      <c r="J50" s="83"/>
      <c r="K50" s="82"/>
      <c r="L50" s="83"/>
      <c r="M50" s="83"/>
      <c r="N50" s="81"/>
      <c r="O50" s="81">
        <f t="shared" si="2"/>
        <v>52636.08</v>
      </c>
      <c r="P50" s="46"/>
    </row>
    <row r="51" spans="1:16" ht="69.75" customHeight="1" x14ac:dyDescent="0.25">
      <c r="A51" s="97" t="s">
        <v>174</v>
      </c>
      <c r="B51" s="84" t="s">
        <v>199</v>
      </c>
      <c r="C51" s="45" t="s">
        <v>173</v>
      </c>
      <c r="D51" s="45"/>
      <c r="E51" s="45"/>
      <c r="F51" s="97" t="s">
        <v>202</v>
      </c>
      <c r="G51" s="100" t="s">
        <v>136</v>
      </c>
      <c r="H51" s="85">
        <v>50000</v>
      </c>
      <c r="I51" s="82"/>
      <c r="J51" s="83"/>
      <c r="K51" s="82"/>
      <c r="L51" s="83"/>
      <c r="M51" s="83"/>
      <c r="N51" s="81"/>
      <c r="O51" s="81">
        <f t="shared" si="2"/>
        <v>50000</v>
      </c>
      <c r="P51" s="46"/>
    </row>
    <row r="52" spans="1:16" ht="63.75" customHeight="1" x14ac:dyDescent="0.25">
      <c r="A52" s="97" t="s">
        <v>174</v>
      </c>
      <c r="B52" s="84" t="s">
        <v>199</v>
      </c>
      <c r="C52" s="45" t="s">
        <v>173</v>
      </c>
      <c r="D52" s="45"/>
      <c r="E52" s="45"/>
      <c r="F52" s="97" t="s">
        <v>201</v>
      </c>
      <c r="G52" s="100" t="s">
        <v>136</v>
      </c>
      <c r="H52" s="85">
        <v>60000</v>
      </c>
      <c r="I52" s="82"/>
      <c r="J52" s="83"/>
      <c r="K52" s="82"/>
      <c r="L52" s="83"/>
      <c r="M52" s="83"/>
      <c r="N52" s="81"/>
      <c r="O52" s="81">
        <f t="shared" si="2"/>
        <v>60000</v>
      </c>
      <c r="P52" s="46"/>
    </row>
    <row r="53" spans="1:16" ht="63.75" customHeight="1" x14ac:dyDescent="0.25">
      <c r="A53" s="97" t="s">
        <v>174</v>
      </c>
      <c r="B53" s="84" t="s">
        <v>199</v>
      </c>
      <c r="C53" s="45" t="s">
        <v>173</v>
      </c>
      <c r="D53" s="45"/>
      <c r="E53" s="45"/>
      <c r="F53" s="97" t="s">
        <v>200</v>
      </c>
      <c r="G53" s="90" t="s">
        <v>62</v>
      </c>
      <c r="H53" s="85">
        <v>100000</v>
      </c>
      <c r="I53" s="82"/>
      <c r="J53" s="85">
        <v>58000</v>
      </c>
      <c r="K53" s="82"/>
      <c r="L53" s="83"/>
      <c r="M53" s="83"/>
      <c r="N53" s="81"/>
      <c r="O53" s="81">
        <f t="shared" si="2"/>
        <v>158000</v>
      </c>
    </row>
    <row r="54" spans="1:16" ht="73.5" customHeight="1" x14ac:dyDescent="0.25">
      <c r="A54" s="97" t="s">
        <v>174</v>
      </c>
      <c r="B54" s="84" t="s">
        <v>199</v>
      </c>
      <c r="C54" s="45" t="s">
        <v>173</v>
      </c>
      <c r="D54" s="45"/>
      <c r="E54" s="45"/>
      <c r="F54" s="97" t="s">
        <v>137</v>
      </c>
      <c r="G54" s="100" t="s">
        <v>136</v>
      </c>
      <c r="H54" s="85">
        <v>497673.7</v>
      </c>
      <c r="I54" s="82"/>
      <c r="J54" s="83"/>
      <c r="K54" s="82"/>
      <c r="L54" s="83"/>
      <c r="M54" s="83"/>
      <c r="N54" s="81"/>
      <c r="O54" s="81">
        <f t="shared" si="2"/>
        <v>497673.7</v>
      </c>
      <c r="P54" s="47"/>
    </row>
    <row r="55" spans="1:16" ht="73.5" customHeight="1" x14ac:dyDescent="0.25">
      <c r="A55" s="97" t="s">
        <v>174</v>
      </c>
      <c r="B55" s="84" t="s">
        <v>199</v>
      </c>
      <c r="C55" s="45" t="s">
        <v>173</v>
      </c>
      <c r="D55" s="45"/>
      <c r="E55" s="45"/>
      <c r="F55" s="97" t="s">
        <v>198</v>
      </c>
      <c r="G55" s="100" t="s">
        <v>197</v>
      </c>
      <c r="H55" s="85">
        <v>100000</v>
      </c>
      <c r="I55" s="82"/>
      <c r="J55" s="83"/>
      <c r="K55" s="82"/>
      <c r="L55" s="83"/>
      <c r="M55" s="83"/>
      <c r="N55" s="81"/>
      <c r="O55" s="81">
        <f t="shared" si="2"/>
        <v>100000</v>
      </c>
      <c r="P55" s="47"/>
    </row>
    <row r="56" spans="1:16" ht="63.75" customHeight="1" x14ac:dyDescent="0.25">
      <c r="A56" s="97" t="s">
        <v>174</v>
      </c>
      <c r="B56" s="84" t="s">
        <v>64</v>
      </c>
      <c r="C56" s="45" t="s">
        <v>173</v>
      </c>
      <c r="D56" s="45"/>
      <c r="E56" s="45"/>
      <c r="F56" s="97" t="s">
        <v>196</v>
      </c>
      <c r="G56" s="100" t="s">
        <v>136</v>
      </c>
      <c r="H56" s="85">
        <v>380713.53</v>
      </c>
      <c r="I56" s="82"/>
      <c r="J56" s="101"/>
      <c r="K56" s="82"/>
      <c r="L56" s="83"/>
      <c r="M56" s="83"/>
      <c r="N56" s="81"/>
      <c r="O56" s="81">
        <f t="shared" si="2"/>
        <v>380713.53</v>
      </c>
      <c r="P56" s="46"/>
    </row>
    <row r="57" spans="1:16" ht="63.75" customHeight="1" x14ac:dyDescent="0.25">
      <c r="A57" s="97" t="s">
        <v>174</v>
      </c>
      <c r="B57" s="84" t="s">
        <v>64</v>
      </c>
      <c r="C57" s="45" t="s">
        <v>173</v>
      </c>
      <c r="D57" s="45"/>
      <c r="E57" s="45"/>
      <c r="F57" s="97" t="s">
        <v>195</v>
      </c>
      <c r="G57" s="100" t="s">
        <v>136</v>
      </c>
      <c r="H57" s="85">
        <v>132105.07999999999</v>
      </c>
      <c r="I57" s="82"/>
      <c r="J57" s="101"/>
      <c r="K57" s="82"/>
      <c r="L57" s="83"/>
      <c r="M57" s="83"/>
      <c r="N57" s="81"/>
      <c r="O57" s="81">
        <f t="shared" si="2"/>
        <v>132105.07999999999</v>
      </c>
      <c r="P57" s="46"/>
    </row>
    <row r="58" spans="1:16" ht="63.75" customHeight="1" x14ac:dyDescent="0.25">
      <c r="A58" s="97" t="s">
        <v>174</v>
      </c>
      <c r="B58" s="84" t="s">
        <v>64</v>
      </c>
      <c r="C58" s="45" t="s">
        <v>173</v>
      </c>
      <c r="D58" s="45"/>
      <c r="E58" s="45"/>
      <c r="F58" s="97" t="s">
        <v>194</v>
      </c>
      <c r="G58" s="100" t="s">
        <v>136</v>
      </c>
      <c r="H58" s="85">
        <v>200000</v>
      </c>
      <c r="I58" s="82"/>
      <c r="J58" s="101"/>
      <c r="K58" s="82"/>
      <c r="L58" s="83"/>
      <c r="M58" s="83"/>
      <c r="N58" s="81"/>
      <c r="O58" s="81">
        <f t="shared" si="2"/>
        <v>200000</v>
      </c>
      <c r="P58" s="46"/>
    </row>
    <row r="59" spans="1:16" ht="71.25" customHeight="1" x14ac:dyDescent="0.25">
      <c r="A59" s="97" t="s">
        <v>174</v>
      </c>
      <c r="B59" s="84" t="s">
        <v>64</v>
      </c>
      <c r="C59" s="45" t="s">
        <v>173</v>
      </c>
      <c r="D59" s="45"/>
      <c r="E59" s="45"/>
      <c r="F59" s="97" t="s">
        <v>193</v>
      </c>
      <c r="G59" s="100" t="s">
        <v>136</v>
      </c>
      <c r="H59" s="85">
        <v>272524.62</v>
      </c>
      <c r="I59" s="82"/>
      <c r="J59" s="101"/>
      <c r="K59" s="82"/>
      <c r="L59" s="83"/>
      <c r="M59" s="83"/>
      <c r="N59" s="81"/>
      <c r="O59" s="81">
        <f t="shared" si="2"/>
        <v>272524.62</v>
      </c>
      <c r="P59" s="46"/>
    </row>
    <row r="60" spans="1:16" ht="83.25" customHeight="1" x14ac:dyDescent="0.25">
      <c r="A60" s="97" t="s">
        <v>174</v>
      </c>
      <c r="B60" s="84" t="s">
        <v>64</v>
      </c>
      <c r="C60" s="45" t="s">
        <v>173</v>
      </c>
      <c r="D60" s="45"/>
      <c r="E60" s="45"/>
      <c r="F60" s="97" t="s">
        <v>192</v>
      </c>
      <c r="G60" s="100" t="s">
        <v>92</v>
      </c>
      <c r="H60" s="85">
        <v>30000</v>
      </c>
      <c r="I60" s="82"/>
      <c r="J60" s="85"/>
      <c r="K60" s="82"/>
      <c r="L60" s="83"/>
      <c r="M60" s="83"/>
      <c r="N60" s="81"/>
      <c r="O60" s="81">
        <f t="shared" si="2"/>
        <v>30000</v>
      </c>
    </row>
    <row r="61" spans="1:16" ht="100.5" customHeight="1" x14ac:dyDescent="0.25">
      <c r="A61" s="97" t="s">
        <v>174</v>
      </c>
      <c r="B61" s="84" t="s">
        <v>64</v>
      </c>
      <c r="C61" s="45" t="s">
        <v>173</v>
      </c>
      <c r="D61" s="45"/>
      <c r="E61" s="45"/>
      <c r="F61" s="97" t="s">
        <v>191</v>
      </c>
      <c r="G61" s="100" t="s">
        <v>77</v>
      </c>
      <c r="H61" s="85">
        <v>30000</v>
      </c>
      <c r="I61" s="82"/>
      <c r="J61" s="85"/>
      <c r="K61" s="82"/>
      <c r="L61" s="83"/>
      <c r="M61" s="83"/>
      <c r="N61" s="81"/>
      <c r="O61" s="81">
        <f t="shared" si="2"/>
        <v>30000</v>
      </c>
    </row>
    <row r="62" spans="1:16" ht="63.75" customHeight="1" x14ac:dyDescent="0.25">
      <c r="A62" s="97" t="s">
        <v>174</v>
      </c>
      <c r="B62" s="84" t="s">
        <v>64</v>
      </c>
      <c r="C62" s="45" t="s">
        <v>173</v>
      </c>
      <c r="D62" s="45"/>
      <c r="E62" s="45"/>
      <c r="F62" s="97" t="s">
        <v>190</v>
      </c>
      <c r="G62" s="100" t="s">
        <v>77</v>
      </c>
      <c r="H62" s="85">
        <v>76041.100000000006</v>
      </c>
      <c r="I62" s="82"/>
      <c r="J62" s="85">
        <v>33958.9</v>
      </c>
      <c r="K62" s="82"/>
      <c r="L62" s="83"/>
      <c r="M62" s="83"/>
      <c r="N62" s="81"/>
      <c r="O62" s="81">
        <f t="shared" si="2"/>
        <v>110000</v>
      </c>
    </row>
    <row r="63" spans="1:16" ht="63.75" customHeight="1" x14ac:dyDescent="0.25">
      <c r="A63" s="97" t="s">
        <v>174</v>
      </c>
      <c r="B63" s="84" t="s">
        <v>64</v>
      </c>
      <c r="C63" s="45" t="s">
        <v>173</v>
      </c>
      <c r="D63" s="45"/>
      <c r="E63" s="45"/>
      <c r="F63" s="97" t="s">
        <v>189</v>
      </c>
      <c r="G63" s="100" t="s">
        <v>81</v>
      </c>
      <c r="H63" s="85">
        <v>92962.3</v>
      </c>
      <c r="I63" s="82"/>
      <c r="J63" s="85"/>
      <c r="K63" s="82"/>
      <c r="L63" s="83"/>
      <c r="M63" s="83"/>
      <c r="N63" s="81"/>
      <c r="O63" s="81">
        <f t="shared" si="2"/>
        <v>92962.3</v>
      </c>
    </row>
    <row r="64" spans="1:16" ht="63.75" customHeight="1" x14ac:dyDescent="0.25">
      <c r="A64" s="97" t="s">
        <v>174</v>
      </c>
      <c r="B64" s="84" t="s">
        <v>64</v>
      </c>
      <c r="C64" s="45" t="s">
        <v>173</v>
      </c>
      <c r="D64" s="45"/>
      <c r="E64" s="45"/>
      <c r="F64" s="97" t="s">
        <v>188</v>
      </c>
      <c r="G64" s="100" t="s">
        <v>186</v>
      </c>
      <c r="H64" s="85">
        <v>63128.1</v>
      </c>
      <c r="I64" s="82"/>
      <c r="J64" s="85">
        <v>26871.9</v>
      </c>
      <c r="K64" s="82"/>
      <c r="L64" s="83"/>
      <c r="M64" s="83"/>
      <c r="N64" s="81"/>
      <c r="O64" s="81">
        <f t="shared" si="2"/>
        <v>90000</v>
      </c>
    </row>
    <row r="65" spans="1:19" ht="63.75" customHeight="1" x14ac:dyDescent="0.25">
      <c r="A65" s="97" t="s">
        <v>174</v>
      </c>
      <c r="B65" s="84" t="s">
        <v>64</v>
      </c>
      <c r="C65" s="45" t="s">
        <v>173</v>
      </c>
      <c r="D65" s="45"/>
      <c r="E65" s="45"/>
      <c r="F65" s="97" t="s">
        <v>187</v>
      </c>
      <c r="G65" s="100" t="s">
        <v>186</v>
      </c>
      <c r="H65" s="85">
        <v>60000</v>
      </c>
      <c r="I65" s="82"/>
      <c r="J65" s="85"/>
      <c r="K65" s="82"/>
      <c r="L65" s="83"/>
      <c r="M65" s="83"/>
      <c r="N65" s="81"/>
      <c r="O65" s="81">
        <f t="shared" si="2"/>
        <v>60000</v>
      </c>
    </row>
    <row r="66" spans="1:19" ht="63.75" customHeight="1" x14ac:dyDescent="0.25">
      <c r="A66" s="97" t="s">
        <v>174</v>
      </c>
      <c r="B66" s="84" t="s">
        <v>64</v>
      </c>
      <c r="C66" s="45" t="s">
        <v>173</v>
      </c>
      <c r="D66" s="45"/>
      <c r="E66" s="45"/>
      <c r="F66" s="97" t="s">
        <v>185</v>
      </c>
      <c r="G66" s="100" t="s">
        <v>66</v>
      </c>
      <c r="H66" s="85">
        <v>80000</v>
      </c>
      <c r="I66" s="82"/>
      <c r="J66" s="85"/>
      <c r="K66" s="82"/>
      <c r="L66" s="83"/>
      <c r="M66" s="83"/>
      <c r="N66" s="81"/>
      <c r="O66" s="81">
        <f t="shared" si="2"/>
        <v>80000</v>
      </c>
    </row>
    <row r="67" spans="1:19" ht="63.75" customHeight="1" x14ac:dyDescent="0.25">
      <c r="A67" s="97" t="s">
        <v>174</v>
      </c>
      <c r="B67" s="84" t="s">
        <v>64</v>
      </c>
      <c r="C67" s="45" t="s">
        <v>173</v>
      </c>
      <c r="D67" s="45"/>
      <c r="E67" s="45"/>
      <c r="F67" s="97" t="s">
        <v>184</v>
      </c>
      <c r="G67" s="100" t="s">
        <v>66</v>
      </c>
      <c r="H67" s="85">
        <v>23913.7</v>
      </c>
      <c r="I67" s="82"/>
      <c r="J67" s="85">
        <v>1086.3</v>
      </c>
      <c r="K67" s="82"/>
      <c r="L67" s="83"/>
      <c r="M67" s="83"/>
      <c r="N67" s="81"/>
      <c r="O67" s="81">
        <f t="shared" si="2"/>
        <v>25000</v>
      </c>
    </row>
    <row r="68" spans="1:19" ht="63.75" customHeight="1" x14ac:dyDescent="0.25">
      <c r="A68" s="97" t="s">
        <v>174</v>
      </c>
      <c r="B68" s="84" t="s">
        <v>64</v>
      </c>
      <c r="C68" s="45" t="s">
        <v>173</v>
      </c>
      <c r="D68" s="45"/>
      <c r="E68" s="45"/>
      <c r="F68" s="97" t="s">
        <v>183</v>
      </c>
      <c r="G68" s="100" t="s">
        <v>76</v>
      </c>
      <c r="H68" s="85">
        <v>98055.6</v>
      </c>
      <c r="I68" s="82"/>
      <c r="J68" s="85">
        <v>19407.45</v>
      </c>
      <c r="K68" s="82"/>
      <c r="L68" s="83"/>
      <c r="M68" s="83"/>
      <c r="N68" s="81"/>
      <c r="O68" s="81">
        <f t="shared" si="2"/>
        <v>117463.05</v>
      </c>
    </row>
    <row r="69" spans="1:19" ht="63.75" customHeight="1" x14ac:dyDescent="0.25">
      <c r="A69" s="97" t="s">
        <v>174</v>
      </c>
      <c r="B69" s="84" t="s">
        <v>64</v>
      </c>
      <c r="C69" s="45" t="s">
        <v>173</v>
      </c>
      <c r="D69" s="45"/>
      <c r="E69" s="45"/>
      <c r="F69" s="97" t="s">
        <v>182</v>
      </c>
      <c r="G69" s="100" t="s">
        <v>83</v>
      </c>
      <c r="H69" s="85">
        <v>60000</v>
      </c>
      <c r="I69" s="82"/>
      <c r="J69" s="85"/>
      <c r="K69" s="82"/>
      <c r="L69" s="83"/>
      <c r="M69" s="83"/>
      <c r="N69" s="81"/>
      <c r="O69" s="81">
        <f t="shared" si="2"/>
        <v>60000</v>
      </c>
    </row>
    <row r="70" spans="1:19" ht="63.75" customHeight="1" x14ac:dyDescent="0.25">
      <c r="A70" s="97" t="s">
        <v>174</v>
      </c>
      <c r="B70" s="84" t="s">
        <v>64</v>
      </c>
      <c r="C70" s="45" t="s">
        <v>173</v>
      </c>
      <c r="D70" s="45"/>
      <c r="E70" s="45"/>
      <c r="F70" s="97" t="s">
        <v>181</v>
      </c>
      <c r="G70" s="100" t="s">
        <v>83</v>
      </c>
      <c r="H70" s="85">
        <v>16000</v>
      </c>
      <c r="I70" s="82"/>
      <c r="J70" s="85">
        <v>14000</v>
      </c>
      <c r="K70" s="82"/>
      <c r="L70" s="83"/>
      <c r="M70" s="83"/>
      <c r="N70" s="81"/>
      <c r="O70" s="81">
        <f t="shared" si="2"/>
        <v>30000</v>
      </c>
    </row>
    <row r="71" spans="1:19" ht="63.75" customHeight="1" x14ac:dyDescent="0.25">
      <c r="A71" s="97" t="s">
        <v>174</v>
      </c>
      <c r="B71" s="84" t="s">
        <v>64</v>
      </c>
      <c r="C71" s="45" t="s">
        <v>173</v>
      </c>
      <c r="D71" s="45"/>
      <c r="E71" s="45"/>
      <c r="F71" s="97" t="s">
        <v>180</v>
      </c>
      <c r="G71" s="100" t="s">
        <v>179</v>
      </c>
      <c r="H71" s="85">
        <v>97727.5</v>
      </c>
      <c r="I71" s="82"/>
      <c r="J71" s="85"/>
      <c r="K71" s="82"/>
      <c r="L71" s="83"/>
      <c r="M71" s="83"/>
      <c r="N71" s="81"/>
      <c r="O71" s="81">
        <f t="shared" si="2"/>
        <v>97727.5</v>
      </c>
    </row>
    <row r="72" spans="1:19" ht="63.75" customHeight="1" x14ac:dyDescent="0.25">
      <c r="A72" s="97" t="s">
        <v>174</v>
      </c>
      <c r="B72" s="84" t="s">
        <v>64</v>
      </c>
      <c r="C72" s="45" t="s">
        <v>173</v>
      </c>
      <c r="D72" s="45"/>
      <c r="E72" s="45"/>
      <c r="F72" s="97" t="s">
        <v>178</v>
      </c>
      <c r="G72" s="100" t="s">
        <v>65</v>
      </c>
      <c r="H72" s="85">
        <v>144369.79999999999</v>
      </c>
      <c r="I72" s="82"/>
      <c r="J72" s="85">
        <v>20000</v>
      </c>
      <c r="K72" s="82"/>
      <c r="L72" s="83"/>
      <c r="M72" s="83"/>
      <c r="N72" s="81"/>
      <c r="O72" s="81">
        <f t="shared" si="2"/>
        <v>164369.79999999999</v>
      </c>
    </row>
    <row r="73" spans="1:19" ht="63.75" customHeight="1" x14ac:dyDescent="0.25">
      <c r="A73" s="97" t="s">
        <v>174</v>
      </c>
      <c r="B73" s="84" t="s">
        <v>64</v>
      </c>
      <c r="C73" s="45" t="s">
        <v>173</v>
      </c>
      <c r="D73" s="45"/>
      <c r="E73" s="45"/>
      <c r="F73" s="97" t="s">
        <v>177</v>
      </c>
      <c r="G73" s="100" t="s">
        <v>176</v>
      </c>
      <c r="H73" s="85">
        <v>65716.600000000006</v>
      </c>
      <c r="I73" s="82"/>
      <c r="J73" s="85"/>
      <c r="K73" s="82"/>
      <c r="L73" s="83"/>
      <c r="M73" s="83"/>
      <c r="N73" s="81"/>
      <c r="O73" s="81">
        <f t="shared" si="2"/>
        <v>65716.600000000006</v>
      </c>
    </row>
    <row r="74" spans="1:19" ht="63.75" customHeight="1" x14ac:dyDescent="0.25">
      <c r="A74" s="97" t="s">
        <v>174</v>
      </c>
      <c r="B74" s="84" t="s">
        <v>64</v>
      </c>
      <c r="C74" s="45" t="s">
        <v>173</v>
      </c>
      <c r="D74" s="45"/>
      <c r="E74" s="45"/>
      <c r="F74" s="97" t="s">
        <v>175</v>
      </c>
      <c r="G74" s="100" t="s">
        <v>67</v>
      </c>
      <c r="H74" s="85">
        <v>62348.85</v>
      </c>
      <c r="I74" s="82"/>
      <c r="J74" s="85"/>
      <c r="K74" s="82"/>
      <c r="L74" s="83"/>
      <c r="M74" s="83"/>
      <c r="N74" s="81"/>
      <c r="O74" s="81">
        <f t="shared" si="2"/>
        <v>62348.85</v>
      </c>
    </row>
    <row r="75" spans="1:19" ht="79.5" customHeight="1" x14ac:dyDescent="0.25">
      <c r="A75" s="99" t="s">
        <v>174</v>
      </c>
      <c r="B75" s="89" t="s">
        <v>64</v>
      </c>
      <c r="C75" s="44" t="s">
        <v>173</v>
      </c>
      <c r="D75" s="44"/>
      <c r="E75" s="44"/>
      <c r="F75" s="99" t="s">
        <v>172</v>
      </c>
      <c r="G75" s="90" t="s">
        <v>67</v>
      </c>
      <c r="H75" s="91">
        <v>62348.85</v>
      </c>
      <c r="I75" s="92"/>
      <c r="J75" s="91"/>
      <c r="K75" s="92"/>
      <c r="L75" s="93"/>
      <c r="M75" s="93"/>
      <c r="N75" s="88"/>
      <c r="O75" s="88">
        <f t="shared" si="2"/>
        <v>62348.85</v>
      </c>
    </row>
    <row r="76" spans="1:19" s="42" customFormat="1" ht="15" customHeight="1" x14ac:dyDescent="0.25">
      <c r="A76" s="171" t="s">
        <v>171</v>
      </c>
      <c r="B76" s="171"/>
      <c r="C76" s="171"/>
      <c r="D76" s="171"/>
      <c r="E76" s="171"/>
      <c r="F76" s="171"/>
      <c r="G76" s="94"/>
      <c r="H76" s="95">
        <f>SUM(H7:H75)</f>
        <v>5565737.0299999984</v>
      </c>
      <c r="I76" s="96">
        <f t="shared" ref="I76:N76" si="3">SUM(I7:I75)</f>
        <v>0</v>
      </c>
      <c r="J76" s="96">
        <f t="shared" si="3"/>
        <v>187610.83</v>
      </c>
      <c r="K76" s="96">
        <f t="shared" si="3"/>
        <v>0</v>
      </c>
      <c r="L76" s="96">
        <f t="shared" si="3"/>
        <v>0</v>
      </c>
      <c r="M76" s="96">
        <f t="shared" si="3"/>
        <v>850000</v>
      </c>
      <c r="N76" s="96">
        <f t="shared" si="3"/>
        <v>0</v>
      </c>
      <c r="O76" s="95">
        <f>SUM(O7:O75)</f>
        <v>6603347.8599999985</v>
      </c>
      <c r="P76" s="43"/>
      <c r="Q76" s="43"/>
      <c r="R76" s="43"/>
      <c r="S76" s="43"/>
    </row>
    <row r="77" spans="1:19" ht="20.25" x14ac:dyDescent="0.25">
      <c r="A77" s="163" t="s">
        <v>170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</row>
    <row r="78" spans="1:19" ht="63.75" x14ac:dyDescent="0.25">
      <c r="A78" s="102" t="s">
        <v>61</v>
      </c>
      <c r="B78" s="103" t="s">
        <v>163</v>
      </c>
      <c r="C78" s="103" t="s">
        <v>138</v>
      </c>
      <c r="D78" s="104" t="s">
        <v>124</v>
      </c>
      <c r="E78" s="104" t="s">
        <v>80</v>
      </c>
      <c r="F78" s="105" t="s">
        <v>169</v>
      </c>
      <c r="G78" s="106" t="s">
        <v>168</v>
      </c>
      <c r="H78" s="107">
        <v>400000</v>
      </c>
      <c r="I78" s="108"/>
      <c r="J78" s="108"/>
      <c r="K78" s="108"/>
      <c r="L78" s="108"/>
      <c r="M78" s="108"/>
      <c r="N78" s="108"/>
      <c r="O78" s="109">
        <f>SUM(H78:N78)</f>
        <v>400000</v>
      </c>
    </row>
    <row r="79" spans="1:19" ht="127.5" customHeight="1" x14ac:dyDescent="0.25">
      <c r="A79" s="102" t="s">
        <v>167</v>
      </c>
      <c r="B79" s="103" t="s">
        <v>163</v>
      </c>
      <c r="C79" s="106" t="s">
        <v>166</v>
      </c>
      <c r="D79" s="110" t="s">
        <v>135</v>
      </c>
      <c r="E79" s="110" t="s">
        <v>134</v>
      </c>
      <c r="F79" s="105" t="s">
        <v>165</v>
      </c>
      <c r="G79" s="106" t="s">
        <v>164</v>
      </c>
      <c r="H79" s="109">
        <v>28140.6</v>
      </c>
      <c r="I79" s="108"/>
      <c r="J79" s="108"/>
      <c r="K79" s="108"/>
      <c r="L79" s="108"/>
      <c r="M79" s="108"/>
      <c r="N79" s="108"/>
      <c r="O79" s="109">
        <f t="shared" ref="O79:O119" si="4">SUM(H79:N79)</f>
        <v>28140.6</v>
      </c>
    </row>
    <row r="80" spans="1:19" ht="51" x14ac:dyDescent="0.25">
      <c r="A80" s="102" t="s">
        <v>61</v>
      </c>
      <c r="B80" s="103" t="s">
        <v>163</v>
      </c>
      <c r="C80" s="106" t="s">
        <v>138</v>
      </c>
      <c r="D80" s="110" t="s">
        <v>122</v>
      </c>
      <c r="E80" s="110" t="s">
        <v>122</v>
      </c>
      <c r="F80" s="105" t="s">
        <v>162</v>
      </c>
      <c r="G80" s="106" t="s">
        <v>161</v>
      </c>
      <c r="H80" s="109">
        <v>2979.75</v>
      </c>
      <c r="I80" s="108"/>
      <c r="J80" s="108"/>
      <c r="K80" s="108"/>
      <c r="L80" s="108"/>
      <c r="M80" s="108"/>
      <c r="N80" s="108"/>
      <c r="O80" s="109">
        <f t="shared" si="4"/>
        <v>2979.75</v>
      </c>
    </row>
    <row r="81" spans="1:15" s="31" customFormat="1" ht="38.25" x14ac:dyDescent="0.25">
      <c r="A81" s="102" t="s">
        <v>71</v>
      </c>
      <c r="B81" s="106" t="s">
        <v>70</v>
      </c>
      <c r="C81" s="106" t="s">
        <v>69</v>
      </c>
      <c r="D81" s="110" t="s">
        <v>122</v>
      </c>
      <c r="E81" s="110" t="s">
        <v>122</v>
      </c>
      <c r="F81" s="105" t="s">
        <v>160</v>
      </c>
      <c r="G81" s="106" t="s">
        <v>65</v>
      </c>
      <c r="H81" s="111">
        <v>20000</v>
      </c>
      <c r="I81" s="112"/>
      <c r="J81" s="112"/>
      <c r="K81" s="112"/>
      <c r="L81" s="112"/>
      <c r="M81" s="112"/>
      <c r="N81" s="112"/>
      <c r="O81" s="109">
        <f t="shared" si="4"/>
        <v>20000</v>
      </c>
    </row>
    <row r="82" spans="1:15" s="31" customFormat="1" ht="38.25" x14ac:dyDescent="0.25">
      <c r="A82" s="102" t="s">
        <v>71</v>
      </c>
      <c r="B82" s="106" t="s">
        <v>70</v>
      </c>
      <c r="C82" s="106" t="s">
        <v>69</v>
      </c>
      <c r="D82" s="110" t="s">
        <v>135</v>
      </c>
      <c r="E82" s="110" t="s">
        <v>134</v>
      </c>
      <c r="F82" s="105" t="s">
        <v>159</v>
      </c>
      <c r="G82" s="106" t="s">
        <v>67</v>
      </c>
      <c r="H82" s="111">
        <v>21152.84</v>
      </c>
      <c r="I82" s="112"/>
      <c r="J82" s="112"/>
      <c r="K82" s="112"/>
      <c r="L82" s="112"/>
      <c r="M82" s="112"/>
      <c r="N82" s="112"/>
      <c r="O82" s="109">
        <f t="shared" si="4"/>
        <v>21152.84</v>
      </c>
    </row>
    <row r="83" spans="1:15" s="31" customFormat="1" ht="38.25" x14ac:dyDescent="0.25">
      <c r="A83" s="113" t="s">
        <v>71</v>
      </c>
      <c r="B83" s="114" t="s">
        <v>70</v>
      </c>
      <c r="C83" s="114" t="s">
        <v>69</v>
      </c>
      <c r="D83" s="115" t="s">
        <v>122</v>
      </c>
      <c r="E83" s="115" t="s">
        <v>122</v>
      </c>
      <c r="F83" s="116" t="s">
        <v>158</v>
      </c>
      <c r="G83" s="114" t="s">
        <v>81</v>
      </c>
      <c r="H83" s="117">
        <v>21538.94</v>
      </c>
      <c r="I83" s="118"/>
      <c r="J83" s="118"/>
      <c r="K83" s="118"/>
      <c r="L83" s="118"/>
      <c r="M83" s="118"/>
      <c r="N83" s="118"/>
      <c r="O83" s="119">
        <f t="shared" si="4"/>
        <v>21538.94</v>
      </c>
    </row>
    <row r="84" spans="1:15" s="38" customFormat="1" ht="51" x14ac:dyDescent="0.25">
      <c r="A84" s="113" t="s">
        <v>61</v>
      </c>
      <c r="B84" s="114" t="s">
        <v>64</v>
      </c>
      <c r="C84" s="114" t="s">
        <v>138</v>
      </c>
      <c r="D84" s="113" t="s">
        <v>63</v>
      </c>
      <c r="E84" s="113" t="s">
        <v>144</v>
      </c>
      <c r="F84" s="116" t="s">
        <v>157</v>
      </c>
      <c r="G84" s="114" t="s">
        <v>68</v>
      </c>
      <c r="H84" s="120">
        <v>28140.6</v>
      </c>
      <c r="I84" s="116"/>
      <c r="J84" s="116"/>
      <c r="K84" s="116"/>
      <c r="L84" s="116"/>
      <c r="M84" s="116"/>
      <c r="N84" s="116"/>
      <c r="O84" s="119">
        <f t="shared" si="4"/>
        <v>28140.6</v>
      </c>
    </row>
    <row r="85" spans="1:15" ht="51" x14ac:dyDescent="0.25">
      <c r="A85" s="113" t="s">
        <v>61</v>
      </c>
      <c r="B85" s="121" t="s">
        <v>64</v>
      </c>
      <c r="C85" s="114" t="s">
        <v>138</v>
      </c>
      <c r="D85" s="113" t="s">
        <v>63</v>
      </c>
      <c r="E85" s="113" t="s">
        <v>144</v>
      </c>
      <c r="F85" s="116" t="s">
        <v>156</v>
      </c>
      <c r="G85" s="114" t="s">
        <v>68</v>
      </c>
      <c r="H85" s="119">
        <v>28140.6</v>
      </c>
      <c r="I85" s="122"/>
      <c r="J85" s="122"/>
      <c r="K85" s="122"/>
      <c r="L85" s="122"/>
      <c r="M85" s="122"/>
      <c r="N85" s="122"/>
      <c r="O85" s="119">
        <f t="shared" si="4"/>
        <v>28140.6</v>
      </c>
    </row>
    <row r="86" spans="1:15" ht="51" x14ac:dyDescent="0.25">
      <c r="A86" s="113" t="s">
        <v>61</v>
      </c>
      <c r="B86" s="121" t="s">
        <v>64</v>
      </c>
      <c r="C86" s="114" t="s">
        <v>138</v>
      </c>
      <c r="D86" s="113" t="s">
        <v>63</v>
      </c>
      <c r="E86" s="113" t="s">
        <v>141</v>
      </c>
      <c r="F86" s="116" t="s">
        <v>155</v>
      </c>
      <c r="G86" s="114" t="s">
        <v>68</v>
      </c>
      <c r="H86" s="119">
        <v>28140.6</v>
      </c>
      <c r="I86" s="122"/>
      <c r="J86" s="122"/>
      <c r="K86" s="122"/>
      <c r="L86" s="122"/>
      <c r="M86" s="122"/>
      <c r="N86" s="122"/>
      <c r="O86" s="119">
        <f t="shared" si="4"/>
        <v>28140.6</v>
      </c>
    </row>
    <row r="87" spans="1:15" ht="51" x14ac:dyDescent="0.25">
      <c r="A87" s="113" t="s">
        <v>61</v>
      </c>
      <c r="B87" s="121" t="s">
        <v>64</v>
      </c>
      <c r="C87" s="114" t="s">
        <v>138</v>
      </c>
      <c r="D87" s="113" t="s">
        <v>63</v>
      </c>
      <c r="E87" s="113" t="s">
        <v>144</v>
      </c>
      <c r="F87" s="116" t="s">
        <v>154</v>
      </c>
      <c r="G87" s="114" t="s">
        <v>153</v>
      </c>
      <c r="H87" s="119">
        <v>27173.79</v>
      </c>
      <c r="I87" s="122"/>
      <c r="J87" s="122"/>
      <c r="K87" s="122"/>
      <c r="L87" s="122"/>
      <c r="M87" s="122"/>
      <c r="N87" s="122"/>
      <c r="O87" s="119">
        <f t="shared" si="4"/>
        <v>27173.79</v>
      </c>
    </row>
    <row r="88" spans="1:15" ht="51" x14ac:dyDescent="0.25">
      <c r="A88" s="113" t="s">
        <v>61</v>
      </c>
      <c r="B88" s="121" t="s">
        <v>64</v>
      </c>
      <c r="C88" s="114" t="s">
        <v>138</v>
      </c>
      <c r="D88" s="113" t="s">
        <v>63</v>
      </c>
      <c r="E88" s="113" t="s">
        <v>144</v>
      </c>
      <c r="F88" s="116" t="s">
        <v>152</v>
      </c>
      <c r="G88" s="114" t="s">
        <v>151</v>
      </c>
      <c r="H88" s="119">
        <v>23976.12</v>
      </c>
      <c r="I88" s="122"/>
      <c r="J88" s="122"/>
      <c r="K88" s="122"/>
      <c r="L88" s="122"/>
      <c r="M88" s="122"/>
      <c r="N88" s="122"/>
      <c r="O88" s="119">
        <f t="shared" si="4"/>
        <v>23976.12</v>
      </c>
    </row>
    <row r="89" spans="1:15" ht="51" x14ac:dyDescent="0.25">
      <c r="A89" s="113" t="s">
        <v>61</v>
      </c>
      <c r="B89" s="121" t="s">
        <v>64</v>
      </c>
      <c r="C89" s="114" t="s">
        <v>138</v>
      </c>
      <c r="D89" s="113" t="s">
        <v>63</v>
      </c>
      <c r="E89" s="113" t="s">
        <v>141</v>
      </c>
      <c r="F89" s="116" t="s">
        <v>150</v>
      </c>
      <c r="G89" s="114" t="s">
        <v>149</v>
      </c>
      <c r="H89" s="119">
        <v>8719.65</v>
      </c>
      <c r="I89" s="122"/>
      <c r="J89" s="122"/>
      <c r="K89" s="122"/>
      <c r="L89" s="122"/>
      <c r="M89" s="122"/>
      <c r="N89" s="122"/>
      <c r="O89" s="119">
        <f t="shared" si="4"/>
        <v>8719.65</v>
      </c>
    </row>
    <row r="90" spans="1:15" ht="51" x14ac:dyDescent="0.25">
      <c r="A90" s="113" t="s">
        <v>61</v>
      </c>
      <c r="B90" s="121" t="s">
        <v>64</v>
      </c>
      <c r="C90" s="114" t="s">
        <v>138</v>
      </c>
      <c r="D90" s="113" t="s">
        <v>63</v>
      </c>
      <c r="E90" s="113" t="s">
        <v>144</v>
      </c>
      <c r="F90" s="116" t="s">
        <v>148</v>
      </c>
      <c r="G90" s="114" t="s">
        <v>147</v>
      </c>
      <c r="H90" s="123">
        <v>41773.15</v>
      </c>
      <c r="I90" s="122"/>
      <c r="J90" s="122"/>
      <c r="K90" s="122"/>
      <c r="L90" s="122"/>
      <c r="M90" s="122"/>
      <c r="N90" s="122"/>
      <c r="O90" s="119">
        <f t="shared" si="4"/>
        <v>41773.15</v>
      </c>
    </row>
    <row r="91" spans="1:15" ht="63.75" x14ac:dyDescent="0.25">
      <c r="A91" s="113" t="s">
        <v>61</v>
      </c>
      <c r="B91" s="121" t="s">
        <v>64</v>
      </c>
      <c r="C91" s="114" t="s">
        <v>138</v>
      </c>
      <c r="D91" s="113" t="s">
        <v>63</v>
      </c>
      <c r="E91" s="113" t="s">
        <v>144</v>
      </c>
      <c r="F91" s="116" t="s">
        <v>146</v>
      </c>
      <c r="G91" s="114" t="s">
        <v>145</v>
      </c>
      <c r="H91" s="119">
        <v>22295.42</v>
      </c>
      <c r="I91" s="122"/>
      <c r="J91" s="119">
        <v>20000</v>
      </c>
      <c r="K91" s="122"/>
      <c r="L91" s="122"/>
      <c r="M91" s="122"/>
      <c r="N91" s="122"/>
      <c r="O91" s="119">
        <f t="shared" si="4"/>
        <v>42295.42</v>
      </c>
    </row>
    <row r="92" spans="1:15" ht="51" x14ac:dyDescent="0.25">
      <c r="A92" s="113" t="s">
        <v>61</v>
      </c>
      <c r="B92" s="121" t="s">
        <v>64</v>
      </c>
      <c r="C92" s="114" t="s">
        <v>138</v>
      </c>
      <c r="D92" s="113" t="s">
        <v>63</v>
      </c>
      <c r="E92" s="113" t="s">
        <v>144</v>
      </c>
      <c r="F92" s="116" t="s">
        <v>143</v>
      </c>
      <c r="G92" s="114" t="s">
        <v>142</v>
      </c>
      <c r="H92" s="119">
        <v>33155.61</v>
      </c>
      <c r="I92" s="119"/>
      <c r="J92" s="119"/>
      <c r="K92" s="119"/>
      <c r="L92" s="119"/>
      <c r="M92" s="119"/>
      <c r="N92" s="119"/>
      <c r="O92" s="119">
        <f t="shared" si="4"/>
        <v>33155.61</v>
      </c>
    </row>
    <row r="93" spans="1:15" ht="51" x14ac:dyDescent="0.25">
      <c r="A93" s="113" t="s">
        <v>61</v>
      </c>
      <c r="B93" s="121" t="s">
        <v>64</v>
      </c>
      <c r="C93" s="114" t="s">
        <v>138</v>
      </c>
      <c r="D93" s="113" t="s">
        <v>63</v>
      </c>
      <c r="E93" s="113" t="s">
        <v>141</v>
      </c>
      <c r="F93" s="116" t="s">
        <v>140</v>
      </c>
      <c r="G93" s="114" t="s">
        <v>139</v>
      </c>
      <c r="H93" s="119">
        <v>34366.6</v>
      </c>
      <c r="I93" s="119"/>
      <c r="J93" s="119"/>
      <c r="K93" s="119"/>
      <c r="L93" s="119"/>
      <c r="M93" s="119"/>
      <c r="N93" s="119"/>
      <c r="O93" s="119">
        <f t="shared" si="4"/>
        <v>34366.6</v>
      </c>
    </row>
    <row r="94" spans="1:15" s="31" customFormat="1" ht="38.25" x14ac:dyDescent="0.25">
      <c r="A94" s="113" t="s">
        <v>61</v>
      </c>
      <c r="B94" s="114" t="s">
        <v>60</v>
      </c>
      <c r="C94" s="114" t="s">
        <v>138</v>
      </c>
      <c r="D94" s="113" t="s">
        <v>122</v>
      </c>
      <c r="E94" s="113" t="s">
        <v>122</v>
      </c>
      <c r="F94" s="116" t="s">
        <v>137</v>
      </c>
      <c r="G94" s="114" t="s">
        <v>136</v>
      </c>
      <c r="H94" s="119">
        <v>613714.53</v>
      </c>
      <c r="I94" s="119"/>
      <c r="J94" s="119"/>
      <c r="K94" s="119"/>
      <c r="L94" s="119"/>
      <c r="M94" s="119"/>
      <c r="N94" s="119"/>
      <c r="O94" s="119">
        <f t="shared" si="4"/>
        <v>613714.53</v>
      </c>
    </row>
    <row r="95" spans="1:15" s="31" customFormat="1" ht="38.25" x14ac:dyDescent="0.25">
      <c r="A95" s="113" t="s">
        <v>61</v>
      </c>
      <c r="B95" s="114" t="s">
        <v>60</v>
      </c>
      <c r="C95" s="114" t="s">
        <v>125</v>
      </c>
      <c r="D95" s="115" t="s">
        <v>135</v>
      </c>
      <c r="E95" s="115" t="s">
        <v>134</v>
      </c>
      <c r="F95" s="116" t="s">
        <v>133</v>
      </c>
      <c r="G95" s="114" t="s">
        <v>132</v>
      </c>
      <c r="H95" s="119">
        <v>28140.6</v>
      </c>
      <c r="I95" s="119"/>
      <c r="J95" s="119"/>
      <c r="K95" s="119"/>
      <c r="L95" s="119"/>
      <c r="M95" s="119"/>
      <c r="N95" s="119"/>
      <c r="O95" s="119">
        <f t="shared" si="4"/>
        <v>28140.6</v>
      </c>
    </row>
    <row r="96" spans="1:15" s="31" customFormat="1" ht="38.25" x14ac:dyDescent="0.25">
      <c r="A96" s="113" t="s">
        <v>61</v>
      </c>
      <c r="B96" s="114" t="s">
        <v>60</v>
      </c>
      <c r="C96" s="114" t="s">
        <v>125</v>
      </c>
      <c r="D96" s="113" t="s">
        <v>124</v>
      </c>
      <c r="E96" s="113" t="s">
        <v>58</v>
      </c>
      <c r="F96" s="116" t="s">
        <v>131</v>
      </c>
      <c r="G96" s="114" t="s">
        <v>130</v>
      </c>
      <c r="H96" s="119"/>
      <c r="I96" s="119"/>
      <c r="J96" s="119"/>
      <c r="K96" s="119"/>
      <c r="L96" s="119"/>
      <c r="M96" s="119"/>
      <c r="N96" s="119">
        <v>20726758.640000001</v>
      </c>
      <c r="O96" s="119">
        <f t="shared" si="4"/>
        <v>20726758.640000001</v>
      </c>
    </row>
    <row r="97" spans="1:15" s="31" customFormat="1" ht="38.25" x14ac:dyDescent="0.25">
      <c r="A97" s="113" t="s">
        <v>61</v>
      </c>
      <c r="B97" s="114" t="s">
        <v>60</v>
      </c>
      <c r="C97" s="114" t="s">
        <v>125</v>
      </c>
      <c r="D97" s="113" t="s">
        <v>124</v>
      </c>
      <c r="E97" s="113" t="s">
        <v>58</v>
      </c>
      <c r="F97" s="116" t="s">
        <v>129</v>
      </c>
      <c r="G97" s="114" t="s">
        <v>75</v>
      </c>
      <c r="H97" s="119"/>
      <c r="I97" s="119"/>
      <c r="J97" s="119"/>
      <c r="K97" s="119"/>
      <c r="L97" s="119"/>
      <c r="M97" s="119"/>
      <c r="N97" s="119">
        <v>15000</v>
      </c>
      <c r="O97" s="119">
        <f t="shared" si="4"/>
        <v>15000</v>
      </c>
    </row>
    <row r="98" spans="1:15" s="31" customFormat="1" ht="38.25" x14ac:dyDescent="0.25">
      <c r="A98" s="113" t="s">
        <v>61</v>
      </c>
      <c r="B98" s="114" t="s">
        <v>60</v>
      </c>
      <c r="C98" s="114" t="s">
        <v>125</v>
      </c>
      <c r="D98" s="113" t="s">
        <v>124</v>
      </c>
      <c r="E98" s="113" t="s">
        <v>58</v>
      </c>
      <c r="F98" s="116" t="s">
        <v>128</v>
      </c>
      <c r="G98" s="114" t="s">
        <v>74</v>
      </c>
      <c r="H98" s="119"/>
      <c r="I98" s="119"/>
      <c r="J98" s="119"/>
      <c r="K98" s="119"/>
      <c r="L98" s="119"/>
      <c r="M98" s="119"/>
      <c r="N98" s="119">
        <v>100000</v>
      </c>
      <c r="O98" s="119">
        <f t="shared" si="4"/>
        <v>100000</v>
      </c>
    </row>
    <row r="99" spans="1:15" s="31" customFormat="1" ht="38.25" x14ac:dyDescent="0.25">
      <c r="A99" s="113" t="s">
        <v>61</v>
      </c>
      <c r="B99" s="114" t="s">
        <v>60</v>
      </c>
      <c r="C99" s="114" t="s">
        <v>125</v>
      </c>
      <c r="D99" s="113" t="s">
        <v>124</v>
      </c>
      <c r="E99" s="113" t="s">
        <v>58</v>
      </c>
      <c r="F99" s="116" t="s">
        <v>127</v>
      </c>
      <c r="G99" s="114" t="s">
        <v>74</v>
      </c>
      <c r="H99" s="119"/>
      <c r="I99" s="119"/>
      <c r="J99" s="119"/>
      <c r="K99" s="119"/>
      <c r="L99" s="119"/>
      <c r="M99" s="119"/>
      <c r="N99" s="119">
        <v>300000</v>
      </c>
      <c r="O99" s="119">
        <f t="shared" si="4"/>
        <v>300000</v>
      </c>
    </row>
    <row r="100" spans="1:15" s="31" customFormat="1" ht="38.25" x14ac:dyDescent="0.25">
      <c r="A100" s="113" t="s">
        <v>61</v>
      </c>
      <c r="B100" s="114" t="s">
        <v>60</v>
      </c>
      <c r="C100" s="114" t="s">
        <v>125</v>
      </c>
      <c r="D100" s="113" t="s">
        <v>124</v>
      </c>
      <c r="E100" s="113" t="s">
        <v>58</v>
      </c>
      <c r="F100" s="116" t="s">
        <v>126</v>
      </c>
      <c r="G100" s="114" t="s">
        <v>107</v>
      </c>
      <c r="H100" s="119"/>
      <c r="I100" s="119"/>
      <c r="J100" s="119"/>
      <c r="K100" s="119"/>
      <c r="L100" s="119"/>
      <c r="M100" s="119"/>
      <c r="N100" s="119">
        <v>50000</v>
      </c>
      <c r="O100" s="119">
        <f t="shared" si="4"/>
        <v>50000</v>
      </c>
    </row>
    <row r="101" spans="1:15" s="31" customFormat="1" ht="38.25" x14ac:dyDescent="0.25">
      <c r="A101" s="113" t="s">
        <v>61</v>
      </c>
      <c r="B101" s="114" t="s">
        <v>60</v>
      </c>
      <c r="C101" s="114" t="s">
        <v>125</v>
      </c>
      <c r="D101" s="113" t="s">
        <v>124</v>
      </c>
      <c r="E101" s="113" t="s">
        <v>58</v>
      </c>
      <c r="F101" s="116" t="s">
        <v>123</v>
      </c>
      <c r="G101" s="114" t="s">
        <v>68</v>
      </c>
      <c r="H101" s="119">
        <v>75461.119999999995</v>
      </c>
      <c r="I101" s="119"/>
      <c r="J101" s="119"/>
      <c r="K101" s="119"/>
      <c r="L101" s="119"/>
      <c r="M101" s="119"/>
      <c r="N101" s="119"/>
      <c r="O101" s="119">
        <f t="shared" si="4"/>
        <v>75461.119999999995</v>
      </c>
    </row>
    <row r="102" spans="1:15" s="31" customFormat="1" ht="38.25" x14ac:dyDescent="0.25">
      <c r="A102" s="113" t="s">
        <v>61</v>
      </c>
      <c r="B102" s="124" t="s">
        <v>117</v>
      </c>
      <c r="C102" s="114" t="s">
        <v>59</v>
      </c>
      <c r="D102" s="113" t="s">
        <v>122</v>
      </c>
      <c r="E102" s="113" t="s">
        <v>121</v>
      </c>
      <c r="F102" s="124" t="s">
        <v>120</v>
      </c>
      <c r="G102" s="114" t="s">
        <v>52</v>
      </c>
      <c r="H102" s="125">
        <v>50000</v>
      </c>
      <c r="I102" s="119"/>
      <c r="J102" s="119"/>
      <c r="K102" s="119"/>
      <c r="L102" s="119"/>
      <c r="M102" s="119"/>
      <c r="N102" s="119"/>
      <c r="O102" s="119">
        <f t="shared" si="4"/>
        <v>50000</v>
      </c>
    </row>
    <row r="103" spans="1:15" s="31" customFormat="1" ht="38.25" x14ac:dyDescent="0.25">
      <c r="A103" s="113" t="s">
        <v>61</v>
      </c>
      <c r="B103" s="124" t="s">
        <v>117</v>
      </c>
      <c r="C103" s="114" t="s">
        <v>59</v>
      </c>
      <c r="D103" s="113" t="s">
        <v>116</v>
      </c>
      <c r="E103" s="113" t="s">
        <v>119</v>
      </c>
      <c r="F103" s="124" t="s">
        <v>118</v>
      </c>
      <c r="G103" s="114" t="s">
        <v>52</v>
      </c>
      <c r="H103" s="125">
        <v>28140.6</v>
      </c>
      <c r="I103" s="119"/>
      <c r="J103" s="119"/>
      <c r="K103" s="119"/>
      <c r="L103" s="119"/>
      <c r="M103" s="119"/>
      <c r="N103" s="119"/>
      <c r="O103" s="119">
        <f t="shared" si="4"/>
        <v>28140.6</v>
      </c>
    </row>
    <row r="104" spans="1:15" s="31" customFormat="1" ht="38.25" x14ac:dyDescent="0.25">
      <c r="A104" s="113" t="s">
        <v>61</v>
      </c>
      <c r="B104" s="124" t="s">
        <v>117</v>
      </c>
      <c r="C104" s="114" t="s">
        <v>59</v>
      </c>
      <c r="D104" s="113" t="s">
        <v>116</v>
      </c>
      <c r="E104" s="113" t="s">
        <v>115</v>
      </c>
      <c r="F104" s="124" t="s">
        <v>114</v>
      </c>
      <c r="G104" s="114" t="s">
        <v>52</v>
      </c>
      <c r="H104" s="125">
        <v>45000</v>
      </c>
      <c r="I104" s="119"/>
      <c r="J104" s="119"/>
      <c r="K104" s="119"/>
      <c r="L104" s="119"/>
      <c r="M104" s="119"/>
      <c r="N104" s="119"/>
      <c r="O104" s="119">
        <f t="shared" si="4"/>
        <v>45000</v>
      </c>
    </row>
    <row r="105" spans="1:15" ht="38.25" x14ac:dyDescent="0.25">
      <c r="A105" s="113" t="s">
        <v>57</v>
      </c>
      <c r="B105" s="114" t="s">
        <v>56</v>
      </c>
      <c r="C105" s="114" t="s">
        <v>111</v>
      </c>
      <c r="D105" s="113" t="s">
        <v>54</v>
      </c>
      <c r="E105" s="113" t="s">
        <v>53</v>
      </c>
      <c r="F105" s="116" t="s">
        <v>113</v>
      </c>
      <c r="G105" s="114" t="s">
        <v>112</v>
      </c>
      <c r="H105" s="119">
        <v>11000</v>
      </c>
      <c r="I105" s="119"/>
      <c r="J105" s="119"/>
      <c r="K105" s="119"/>
      <c r="L105" s="119"/>
      <c r="M105" s="119"/>
      <c r="N105" s="119"/>
      <c r="O105" s="119">
        <f t="shared" si="4"/>
        <v>11000</v>
      </c>
    </row>
    <row r="106" spans="1:15" ht="38.25" x14ac:dyDescent="0.25">
      <c r="A106" s="113" t="s">
        <v>57</v>
      </c>
      <c r="B106" s="114" t="s">
        <v>56</v>
      </c>
      <c r="C106" s="114" t="s">
        <v>111</v>
      </c>
      <c r="D106" s="113" t="s">
        <v>110</v>
      </c>
      <c r="E106" s="113" t="s">
        <v>109</v>
      </c>
      <c r="F106" s="116" t="s">
        <v>108</v>
      </c>
      <c r="G106" s="114" t="s">
        <v>107</v>
      </c>
      <c r="H106" s="119">
        <v>11254.37</v>
      </c>
      <c r="I106" s="119"/>
      <c r="J106" s="119"/>
      <c r="K106" s="119"/>
      <c r="L106" s="119"/>
      <c r="M106" s="119"/>
      <c r="N106" s="119"/>
      <c r="O106" s="119">
        <f t="shared" si="4"/>
        <v>11254.37</v>
      </c>
    </row>
    <row r="107" spans="1:15" ht="51" x14ac:dyDescent="0.25">
      <c r="A107" s="113" t="s">
        <v>57</v>
      </c>
      <c r="B107" s="114" t="s">
        <v>56</v>
      </c>
      <c r="C107" s="114" t="s">
        <v>55</v>
      </c>
      <c r="D107" s="113" t="s">
        <v>54</v>
      </c>
      <c r="E107" s="113" t="s">
        <v>102</v>
      </c>
      <c r="F107" s="116" t="s">
        <v>106</v>
      </c>
      <c r="G107" s="114" t="s">
        <v>105</v>
      </c>
      <c r="H107" s="119">
        <v>5000</v>
      </c>
      <c r="I107" s="119"/>
      <c r="J107" s="119"/>
      <c r="K107" s="119"/>
      <c r="L107" s="119"/>
      <c r="M107" s="119"/>
      <c r="N107" s="119"/>
      <c r="O107" s="119">
        <f t="shared" si="4"/>
        <v>5000</v>
      </c>
    </row>
    <row r="108" spans="1:15" ht="38.25" x14ac:dyDescent="0.25">
      <c r="A108" s="113" t="s">
        <v>57</v>
      </c>
      <c r="B108" s="114" t="s">
        <v>56</v>
      </c>
      <c r="C108" s="114" t="s">
        <v>55</v>
      </c>
      <c r="D108" s="113" t="s">
        <v>54</v>
      </c>
      <c r="E108" s="113" t="s">
        <v>102</v>
      </c>
      <c r="F108" s="116" t="s">
        <v>104</v>
      </c>
      <c r="G108" s="114" t="s">
        <v>103</v>
      </c>
      <c r="H108" s="119">
        <v>2000</v>
      </c>
      <c r="I108" s="119"/>
      <c r="J108" s="119"/>
      <c r="K108" s="119"/>
      <c r="L108" s="119"/>
      <c r="M108" s="119"/>
      <c r="N108" s="119"/>
      <c r="O108" s="119">
        <f t="shared" si="4"/>
        <v>2000</v>
      </c>
    </row>
    <row r="109" spans="1:15" ht="38.25" x14ac:dyDescent="0.25">
      <c r="A109" s="113" t="s">
        <v>57</v>
      </c>
      <c r="B109" s="114" t="s">
        <v>56</v>
      </c>
      <c r="C109" s="114" t="s">
        <v>55</v>
      </c>
      <c r="D109" s="113" t="s">
        <v>54</v>
      </c>
      <c r="E109" s="113" t="s">
        <v>102</v>
      </c>
      <c r="F109" s="116" t="s">
        <v>101</v>
      </c>
      <c r="G109" s="114" t="s">
        <v>73</v>
      </c>
      <c r="H109" s="119">
        <v>3000</v>
      </c>
      <c r="I109" s="119"/>
      <c r="J109" s="119"/>
      <c r="K109" s="119"/>
      <c r="L109" s="119"/>
      <c r="M109" s="119"/>
      <c r="N109" s="119"/>
      <c r="O109" s="119">
        <f t="shared" si="4"/>
        <v>3000</v>
      </c>
    </row>
    <row r="110" spans="1:15" ht="51" x14ac:dyDescent="0.25">
      <c r="A110" s="113" t="s">
        <v>90</v>
      </c>
      <c r="B110" s="124" t="s">
        <v>89</v>
      </c>
      <c r="C110" s="114" t="s">
        <v>88</v>
      </c>
      <c r="D110" s="113" t="s">
        <v>87</v>
      </c>
      <c r="E110" s="113" t="s">
        <v>86</v>
      </c>
      <c r="F110" s="124" t="s">
        <v>100</v>
      </c>
      <c r="G110" s="126" t="s">
        <v>65</v>
      </c>
      <c r="H110" s="125">
        <v>15000</v>
      </c>
      <c r="I110" s="119"/>
      <c r="J110" s="119"/>
      <c r="K110" s="119"/>
      <c r="L110" s="119"/>
      <c r="M110" s="119"/>
      <c r="N110" s="119"/>
      <c r="O110" s="119">
        <f t="shared" si="4"/>
        <v>15000</v>
      </c>
    </row>
    <row r="111" spans="1:15" ht="51" x14ac:dyDescent="0.25">
      <c r="A111" s="113" t="s">
        <v>90</v>
      </c>
      <c r="B111" s="124" t="s">
        <v>89</v>
      </c>
      <c r="C111" s="114" t="s">
        <v>88</v>
      </c>
      <c r="D111" s="113" t="s">
        <v>87</v>
      </c>
      <c r="E111" s="113" t="s">
        <v>86</v>
      </c>
      <c r="F111" s="124" t="s">
        <v>99</v>
      </c>
      <c r="G111" s="126" t="s">
        <v>66</v>
      </c>
      <c r="H111" s="125">
        <v>11000</v>
      </c>
      <c r="I111" s="119"/>
      <c r="J111" s="119"/>
      <c r="K111" s="119"/>
      <c r="L111" s="119"/>
      <c r="M111" s="119"/>
      <c r="N111" s="119"/>
      <c r="O111" s="119">
        <f t="shared" si="4"/>
        <v>11000</v>
      </c>
    </row>
    <row r="112" spans="1:15" ht="51" x14ac:dyDescent="0.25">
      <c r="A112" s="113" t="s">
        <v>90</v>
      </c>
      <c r="B112" s="124" t="s">
        <v>89</v>
      </c>
      <c r="C112" s="114" t="s">
        <v>88</v>
      </c>
      <c r="D112" s="113" t="s">
        <v>87</v>
      </c>
      <c r="E112" s="113" t="s">
        <v>86</v>
      </c>
      <c r="F112" s="124" t="s">
        <v>98</v>
      </c>
      <c r="G112" s="126" t="s">
        <v>66</v>
      </c>
      <c r="H112" s="125">
        <v>6000</v>
      </c>
      <c r="I112" s="119"/>
      <c r="J112" s="119"/>
      <c r="K112" s="119"/>
      <c r="L112" s="119"/>
      <c r="M112" s="119"/>
      <c r="N112" s="119"/>
      <c r="O112" s="119">
        <f t="shared" si="4"/>
        <v>6000</v>
      </c>
    </row>
    <row r="113" spans="1:16" ht="51" x14ac:dyDescent="0.25">
      <c r="A113" s="113" t="s">
        <v>90</v>
      </c>
      <c r="B113" s="124" t="s">
        <v>89</v>
      </c>
      <c r="C113" s="114" t="s">
        <v>88</v>
      </c>
      <c r="D113" s="113" t="s">
        <v>87</v>
      </c>
      <c r="E113" s="113" t="s">
        <v>86</v>
      </c>
      <c r="F113" s="124" t="s">
        <v>97</v>
      </c>
      <c r="G113" s="126" t="s">
        <v>66</v>
      </c>
      <c r="H113" s="125">
        <v>7000</v>
      </c>
      <c r="I113" s="119"/>
      <c r="J113" s="119"/>
      <c r="K113" s="119"/>
      <c r="L113" s="119"/>
      <c r="M113" s="119"/>
      <c r="N113" s="119"/>
      <c r="O113" s="119">
        <f t="shared" si="4"/>
        <v>7000</v>
      </c>
    </row>
    <row r="114" spans="1:16" ht="51" x14ac:dyDescent="0.25">
      <c r="A114" s="113" t="s">
        <v>90</v>
      </c>
      <c r="B114" s="124" t="s">
        <v>89</v>
      </c>
      <c r="C114" s="114" t="s">
        <v>88</v>
      </c>
      <c r="D114" s="113" t="s">
        <v>87</v>
      </c>
      <c r="E114" s="113" t="s">
        <v>86</v>
      </c>
      <c r="F114" s="124" t="s">
        <v>96</v>
      </c>
      <c r="G114" s="126" t="s">
        <v>76</v>
      </c>
      <c r="H114" s="125">
        <v>28266.92</v>
      </c>
      <c r="I114" s="119"/>
      <c r="J114" s="119"/>
      <c r="K114" s="119"/>
      <c r="L114" s="119"/>
      <c r="M114" s="119"/>
      <c r="N114" s="119"/>
      <c r="O114" s="119">
        <f t="shared" si="4"/>
        <v>28266.92</v>
      </c>
    </row>
    <row r="115" spans="1:16" ht="51" x14ac:dyDescent="0.25">
      <c r="A115" s="113" t="s">
        <v>90</v>
      </c>
      <c r="B115" s="124" t="s">
        <v>89</v>
      </c>
      <c r="C115" s="114" t="s">
        <v>88</v>
      </c>
      <c r="D115" s="113" t="s">
        <v>87</v>
      </c>
      <c r="E115" s="113" t="s">
        <v>86</v>
      </c>
      <c r="F115" s="124" t="s">
        <v>95</v>
      </c>
      <c r="G115" s="126" t="s">
        <v>77</v>
      </c>
      <c r="H115" s="125">
        <v>10000</v>
      </c>
      <c r="I115" s="119"/>
      <c r="J115" s="119"/>
      <c r="K115" s="119"/>
      <c r="L115" s="119"/>
      <c r="M115" s="119"/>
      <c r="N115" s="119"/>
      <c r="O115" s="119">
        <f t="shared" si="4"/>
        <v>10000</v>
      </c>
    </row>
    <row r="116" spans="1:16" ht="51" x14ac:dyDescent="0.25">
      <c r="A116" s="113" t="s">
        <v>90</v>
      </c>
      <c r="B116" s="124" t="s">
        <v>89</v>
      </c>
      <c r="C116" s="114" t="s">
        <v>88</v>
      </c>
      <c r="D116" s="113" t="s">
        <v>87</v>
      </c>
      <c r="E116" s="113" t="s">
        <v>86</v>
      </c>
      <c r="F116" s="124" t="s">
        <v>94</v>
      </c>
      <c r="G116" s="126" t="s">
        <v>62</v>
      </c>
      <c r="H116" s="125">
        <v>36071.994298763966</v>
      </c>
      <c r="I116" s="119"/>
      <c r="J116" s="119"/>
      <c r="K116" s="119"/>
      <c r="L116" s="119"/>
      <c r="M116" s="119"/>
      <c r="N116" s="119"/>
      <c r="O116" s="119">
        <f t="shared" si="4"/>
        <v>36071.994298763966</v>
      </c>
    </row>
    <row r="117" spans="1:16" ht="51" x14ac:dyDescent="0.25">
      <c r="A117" s="113" t="s">
        <v>90</v>
      </c>
      <c r="B117" s="124" t="s">
        <v>89</v>
      </c>
      <c r="C117" s="114" t="s">
        <v>88</v>
      </c>
      <c r="D117" s="113" t="s">
        <v>87</v>
      </c>
      <c r="E117" s="113" t="s">
        <v>86</v>
      </c>
      <c r="F117" s="124" t="s">
        <v>93</v>
      </c>
      <c r="G117" s="126" t="s">
        <v>92</v>
      </c>
      <c r="H117" s="125">
        <v>22000</v>
      </c>
      <c r="I117" s="119"/>
      <c r="J117" s="119"/>
      <c r="K117" s="119"/>
      <c r="L117" s="119"/>
      <c r="M117" s="119"/>
      <c r="N117" s="119"/>
      <c r="O117" s="119">
        <f t="shared" si="4"/>
        <v>22000</v>
      </c>
    </row>
    <row r="118" spans="1:16" ht="51" x14ac:dyDescent="0.25">
      <c r="A118" s="113" t="s">
        <v>90</v>
      </c>
      <c r="B118" s="124" t="s">
        <v>89</v>
      </c>
      <c r="C118" s="114" t="s">
        <v>88</v>
      </c>
      <c r="D118" s="113" t="s">
        <v>87</v>
      </c>
      <c r="E118" s="113" t="s">
        <v>86</v>
      </c>
      <c r="F118" s="124" t="s">
        <v>91</v>
      </c>
      <c r="G118" s="126" t="s">
        <v>67</v>
      </c>
      <c r="H118" s="125">
        <v>21152.84</v>
      </c>
      <c r="I118" s="119"/>
      <c r="J118" s="119"/>
      <c r="K118" s="119"/>
      <c r="L118" s="119"/>
      <c r="M118" s="119"/>
      <c r="N118" s="119"/>
      <c r="O118" s="119">
        <f t="shared" si="4"/>
        <v>21152.84</v>
      </c>
    </row>
    <row r="119" spans="1:16" ht="51" x14ac:dyDescent="0.25">
      <c r="A119" s="113" t="s">
        <v>90</v>
      </c>
      <c r="B119" s="124" t="s">
        <v>89</v>
      </c>
      <c r="C119" s="114" t="s">
        <v>88</v>
      </c>
      <c r="D119" s="113" t="s">
        <v>87</v>
      </c>
      <c r="E119" s="113" t="s">
        <v>86</v>
      </c>
      <c r="F119" s="124" t="s">
        <v>85</v>
      </c>
      <c r="G119" s="126" t="s">
        <v>81</v>
      </c>
      <c r="H119" s="125">
        <v>10000</v>
      </c>
      <c r="I119" s="119"/>
      <c r="J119" s="119"/>
      <c r="K119" s="119"/>
      <c r="L119" s="119"/>
      <c r="M119" s="119"/>
      <c r="N119" s="119"/>
      <c r="O119" s="119">
        <f t="shared" si="4"/>
        <v>10000</v>
      </c>
    </row>
    <row r="120" spans="1:16" x14ac:dyDescent="0.25">
      <c r="A120" s="164" t="s">
        <v>84</v>
      </c>
      <c r="B120" s="164"/>
      <c r="C120" s="164"/>
      <c r="D120" s="165"/>
      <c r="E120" s="165"/>
      <c r="F120" s="164"/>
      <c r="G120" s="30"/>
      <c r="H120" s="40">
        <f>SUM(H78:H119)</f>
        <v>1808897.2442987643</v>
      </c>
      <c r="I120" s="29">
        <f t="shared" ref="I120:N120" si="5">SUM(I78:I119)</f>
        <v>0</v>
      </c>
      <c r="J120" s="29">
        <f t="shared" si="5"/>
        <v>20000</v>
      </c>
      <c r="K120" s="29">
        <f t="shared" si="5"/>
        <v>0</v>
      </c>
      <c r="L120" s="29">
        <f t="shared" si="5"/>
        <v>0</v>
      </c>
      <c r="M120" s="29">
        <f t="shared" si="5"/>
        <v>0</v>
      </c>
      <c r="N120" s="29">
        <f t="shared" si="5"/>
        <v>21191758.640000001</v>
      </c>
      <c r="O120" s="29">
        <f>SUM(O78:O119)</f>
        <v>23020655.884298768</v>
      </c>
      <c r="P120" s="39"/>
    </row>
    <row r="121" spans="1:16" ht="20.25" x14ac:dyDescent="0.25">
      <c r="A121" s="163" t="s">
        <v>409</v>
      </c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</row>
    <row r="122" spans="1:16" s="38" customFormat="1" ht="76.5" x14ac:dyDescent="0.25">
      <c r="A122" s="113" t="s">
        <v>298</v>
      </c>
      <c r="B122" s="114" t="s">
        <v>395</v>
      </c>
      <c r="C122" s="114" t="s">
        <v>125</v>
      </c>
      <c r="D122" s="113" t="s">
        <v>80</v>
      </c>
      <c r="E122" s="113"/>
      <c r="F122" s="116" t="s">
        <v>304</v>
      </c>
      <c r="G122" s="113" t="s">
        <v>597</v>
      </c>
      <c r="H122" s="117">
        <v>894882.94</v>
      </c>
      <c r="I122" s="116"/>
      <c r="J122" s="116"/>
      <c r="K122" s="116"/>
      <c r="L122" s="116"/>
      <c r="M122" s="116"/>
      <c r="N122" s="116"/>
      <c r="O122" s="119">
        <f>SUM(H122:N122)</f>
        <v>894882.94</v>
      </c>
    </row>
    <row r="123" spans="1:16" s="38" customFormat="1" ht="76.5" x14ac:dyDescent="0.2">
      <c r="A123" s="113" t="s">
        <v>298</v>
      </c>
      <c r="B123" s="114" t="s">
        <v>395</v>
      </c>
      <c r="C123" s="114" t="s">
        <v>125</v>
      </c>
      <c r="D123" s="113" t="s">
        <v>317</v>
      </c>
      <c r="E123" s="115"/>
      <c r="F123" s="116" t="s">
        <v>137</v>
      </c>
      <c r="G123" s="113" t="s">
        <v>606</v>
      </c>
      <c r="H123" s="117">
        <v>593936.71</v>
      </c>
      <c r="I123" s="116"/>
      <c r="J123" s="116"/>
      <c r="K123" s="116"/>
      <c r="L123" s="116"/>
      <c r="M123" s="116"/>
      <c r="N123" s="116"/>
      <c r="O123" s="119">
        <f t="shared" ref="O123:O174" si="6">SUM(H123:N123)</f>
        <v>593936.71</v>
      </c>
    </row>
    <row r="124" spans="1:16" s="38" customFormat="1" ht="38.25" x14ac:dyDescent="0.25">
      <c r="A124" s="113" t="s">
        <v>260</v>
      </c>
      <c r="B124" s="114" t="s">
        <v>395</v>
      </c>
      <c r="C124" s="114" t="s">
        <v>125</v>
      </c>
      <c r="D124" s="113" t="s">
        <v>408</v>
      </c>
      <c r="E124" s="113"/>
      <c r="F124" s="116" t="s">
        <v>358</v>
      </c>
      <c r="G124" s="113" t="s">
        <v>607</v>
      </c>
      <c r="H124" s="117">
        <v>89349.3</v>
      </c>
      <c r="I124" s="116"/>
      <c r="J124" s="116"/>
      <c r="K124" s="116"/>
      <c r="L124" s="116"/>
      <c r="M124" s="116"/>
      <c r="N124" s="116"/>
      <c r="O124" s="119">
        <f t="shared" si="6"/>
        <v>89349.3</v>
      </c>
    </row>
    <row r="125" spans="1:16" s="37" customFormat="1" ht="76.5" x14ac:dyDescent="0.25">
      <c r="A125" s="113" t="s">
        <v>298</v>
      </c>
      <c r="B125" s="121" t="s">
        <v>395</v>
      </c>
      <c r="C125" s="114" t="s">
        <v>125</v>
      </c>
      <c r="D125" s="113" t="s">
        <v>317</v>
      </c>
      <c r="E125" s="113"/>
      <c r="F125" s="116" t="s">
        <v>474</v>
      </c>
      <c r="G125" s="113" t="s">
        <v>473</v>
      </c>
      <c r="H125" s="119">
        <v>20000</v>
      </c>
      <c r="I125" s="127"/>
      <c r="J125" s="127"/>
      <c r="K125" s="127"/>
      <c r="L125" s="127"/>
      <c r="M125" s="127"/>
      <c r="N125" s="127"/>
      <c r="O125" s="119">
        <f t="shared" si="6"/>
        <v>20000</v>
      </c>
    </row>
    <row r="126" spans="1:16" s="37" customFormat="1" ht="63.75" x14ac:dyDescent="0.25">
      <c r="A126" s="113" t="s">
        <v>321</v>
      </c>
      <c r="B126" s="121" t="s">
        <v>396</v>
      </c>
      <c r="C126" s="114" t="s">
        <v>320</v>
      </c>
      <c r="D126" s="113" t="s">
        <v>334</v>
      </c>
      <c r="E126" s="113"/>
      <c r="F126" s="116" t="s">
        <v>318</v>
      </c>
      <c r="G126" s="113" t="s">
        <v>514</v>
      </c>
      <c r="H126" s="119">
        <v>70000</v>
      </c>
      <c r="I126" s="127"/>
      <c r="J126" s="127"/>
      <c r="K126" s="127"/>
      <c r="L126" s="127"/>
      <c r="M126" s="127"/>
      <c r="N126" s="127"/>
      <c r="O126" s="119">
        <f t="shared" si="6"/>
        <v>70000</v>
      </c>
    </row>
    <row r="127" spans="1:16" s="37" customFormat="1" ht="63.75" x14ac:dyDescent="0.25">
      <c r="A127" s="113" t="s">
        <v>321</v>
      </c>
      <c r="B127" s="121" t="s">
        <v>396</v>
      </c>
      <c r="C127" s="114" t="s">
        <v>320</v>
      </c>
      <c r="D127" s="113" t="s">
        <v>334</v>
      </c>
      <c r="E127" s="113"/>
      <c r="F127" s="116" t="s">
        <v>319</v>
      </c>
      <c r="G127" s="113" t="s">
        <v>514</v>
      </c>
      <c r="H127" s="119">
        <v>497418.6</v>
      </c>
      <c r="I127" s="127"/>
      <c r="J127" s="127"/>
      <c r="K127" s="127"/>
      <c r="L127" s="127"/>
      <c r="M127" s="127"/>
      <c r="N127" s="127"/>
      <c r="O127" s="119">
        <f t="shared" si="6"/>
        <v>497418.6</v>
      </c>
    </row>
    <row r="128" spans="1:16" s="37" customFormat="1" ht="76.5" x14ac:dyDescent="0.25">
      <c r="A128" s="113" t="s">
        <v>298</v>
      </c>
      <c r="B128" s="121" t="s">
        <v>396</v>
      </c>
      <c r="C128" s="114" t="s">
        <v>125</v>
      </c>
      <c r="D128" s="113" t="s">
        <v>317</v>
      </c>
      <c r="E128" s="113"/>
      <c r="F128" s="116" t="s">
        <v>462</v>
      </c>
      <c r="G128" s="113" t="s">
        <v>514</v>
      </c>
      <c r="H128" s="119">
        <v>64090.58</v>
      </c>
      <c r="I128" s="127"/>
      <c r="J128" s="127"/>
      <c r="K128" s="127"/>
      <c r="L128" s="127"/>
      <c r="M128" s="127"/>
      <c r="N128" s="127"/>
      <c r="O128" s="119">
        <f t="shared" si="6"/>
        <v>64090.58</v>
      </c>
    </row>
    <row r="129" spans="1:15" s="37" customFormat="1" ht="76.5" x14ac:dyDescent="0.25">
      <c r="A129" s="113" t="s">
        <v>298</v>
      </c>
      <c r="B129" s="121" t="s">
        <v>396</v>
      </c>
      <c r="C129" s="114" t="s">
        <v>125</v>
      </c>
      <c r="D129" s="113" t="s">
        <v>317</v>
      </c>
      <c r="E129" s="113"/>
      <c r="F129" s="116" t="s">
        <v>463</v>
      </c>
      <c r="G129" s="113" t="s">
        <v>514</v>
      </c>
      <c r="H129" s="119">
        <v>64697.5</v>
      </c>
      <c r="I129" s="127"/>
      <c r="J129" s="127"/>
      <c r="K129" s="127"/>
      <c r="L129" s="127"/>
      <c r="M129" s="127"/>
      <c r="N129" s="127"/>
      <c r="O129" s="119">
        <f t="shared" si="6"/>
        <v>64697.5</v>
      </c>
    </row>
    <row r="130" spans="1:15" s="37" customFormat="1" ht="76.5" x14ac:dyDescent="0.25">
      <c r="A130" s="113" t="s">
        <v>298</v>
      </c>
      <c r="B130" s="121" t="s">
        <v>396</v>
      </c>
      <c r="C130" s="114" t="s">
        <v>125</v>
      </c>
      <c r="D130" s="113" t="s">
        <v>317</v>
      </c>
      <c r="E130" s="113"/>
      <c r="F130" s="116" t="s">
        <v>464</v>
      </c>
      <c r="G130" s="113" t="s">
        <v>514</v>
      </c>
      <c r="H130" s="119">
        <v>70000</v>
      </c>
      <c r="I130" s="127"/>
      <c r="J130" s="127"/>
      <c r="K130" s="127"/>
      <c r="L130" s="127"/>
      <c r="M130" s="127"/>
      <c r="N130" s="127"/>
      <c r="O130" s="119">
        <f t="shared" si="6"/>
        <v>70000</v>
      </c>
    </row>
    <row r="131" spans="1:15" s="37" customFormat="1" ht="76.5" x14ac:dyDescent="0.25">
      <c r="A131" s="113" t="s">
        <v>298</v>
      </c>
      <c r="B131" s="121" t="s">
        <v>396</v>
      </c>
      <c r="C131" s="114" t="s">
        <v>125</v>
      </c>
      <c r="D131" s="113" t="s">
        <v>317</v>
      </c>
      <c r="E131" s="113"/>
      <c r="F131" s="116" t="s">
        <v>465</v>
      </c>
      <c r="G131" s="113" t="s">
        <v>514</v>
      </c>
      <c r="H131" s="119">
        <v>75673.600000000006</v>
      </c>
      <c r="I131" s="127"/>
      <c r="J131" s="127"/>
      <c r="K131" s="127"/>
      <c r="L131" s="127"/>
      <c r="M131" s="127"/>
      <c r="N131" s="127"/>
      <c r="O131" s="119">
        <f t="shared" si="6"/>
        <v>75673.600000000006</v>
      </c>
    </row>
    <row r="132" spans="1:15" s="37" customFormat="1" ht="76.5" x14ac:dyDescent="0.25">
      <c r="A132" s="113" t="s">
        <v>298</v>
      </c>
      <c r="B132" s="121" t="s">
        <v>396</v>
      </c>
      <c r="C132" s="114" t="s">
        <v>125</v>
      </c>
      <c r="D132" s="113" t="s">
        <v>317</v>
      </c>
      <c r="E132" s="113"/>
      <c r="F132" s="116" t="s">
        <v>471</v>
      </c>
      <c r="G132" s="113" t="s">
        <v>73</v>
      </c>
      <c r="H132" s="119">
        <v>5384.35</v>
      </c>
      <c r="I132" s="127"/>
      <c r="J132" s="127"/>
      <c r="K132" s="127"/>
      <c r="L132" s="127"/>
      <c r="M132" s="127"/>
      <c r="N132" s="127"/>
      <c r="O132" s="119">
        <f t="shared" si="6"/>
        <v>5384.35</v>
      </c>
    </row>
    <row r="133" spans="1:15" s="37" customFormat="1" ht="76.5" x14ac:dyDescent="0.25">
      <c r="A133" s="113" t="s">
        <v>298</v>
      </c>
      <c r="B133" s="121" t="s">
        <v>396</v>
      </c>
      <c r="C133" s="114" t="s">
        <v>125</v>
      </c>
      <c r="D133" s="113" t="s">
        <v>317</v>
      </c>
      <c r="E133" s="113"/>
      <c r="F133" s="116" t="s">
        <v>475</v>
      </c>
      <c r="G133" s="113" t="s">
        <v>473</v>
      </c>
      <c r="H133" s="119">
        <v>32000</v>
      </c>
      <c r="I133" s="127"/>
      <c r="J133" s="129">
        <v>25000</v>
      </c>
      <c r="K133" s="127"/>
      <c r="L133" s="127"/>
      <c r="M133" s="127"/>
      <c r="N133" s="127"/>
      <c r="O133" s="119">
        <f t="shared" si="6"/>
        <v>57000</v>
      </c>
    </row>
    <row r="134" spans="1:15" s="37" customFormat="1" ht="76.5" x14ac:dyDescent="0.25">
      <c r="A134" s="113" t="s">
        <v>298</v>
      </c>
      <c r="B134" s="121" t="s">
        <v>396</v>
      </c>
      <c r="C134" s="114" t="s">
        <v>125</v>
      </c>
      <c r="D134" s="113" t="s">
        <v>317</v>
      </c>
      <c r="E134" s="113"/>
      <c r="F134" s="116" t="s">
        <v>476</v>
      </c>
      <c r="G134" s="113" t="s">
        <v>473</v>
      </c>
      <c r="H134" s="119">
        <v>25083.54</v>
      </c>
      <c r="I134" s="127"/>
      <c r="J134" s="129">
        <v>23000</v>
      </c>
      <c r="K134" s="127"/>
      <c r="L134" s="127"/>
      <c r="M134" s="127"/>
      <c r="N134" s="127"/>
      <c r="O134" s="119">
        <f t="shared" si="6"/>
        <v>48083.54</v>
      </c>
    </row>
    <row r="135" spans="1:15" s="37" customFormat="1" ht="76.5" x14ac:dyDescent="0.25">
      <c r="A135" s="113" t="s">
        <v>298</v>
      </c>
      <c r="B135" s="121" t="s">
        <v>396</v>
      </c>
      <c r="C135" s="114" t="s">
        <v>125</v>
      </c>
      <c r="D135" s="113" t="s">
        <v>317</v>
      </c>
      <c r="E135" s="113"/>
      <c r="F135" s="116" t="s">
        <v>477</v>
      </c>
      <c r="G135" s="113" t="s">
        <v>514</v>
      </c>
      <c r="H135" s="119">
        <v>13000</v>
      </c>
      <c r="I135" s="127"/>
      <c r="J135" s="127"/>
      <c r="K135" s="127"/>
      <c r="L135" s="127"/>
      <c r="M135" s="127"/>
      <c r="N135" s="127"/>
      <c r="O135" s="119">
        <f t="shared" si="6"/>
        <v>13000</v>
      </c>
    </row>
    <row r="136" spans="1:15" s="37" customFormat="1" ht="51" x14ac:dyDescent="0.25">
      <c r="A136" s="113" t="s">
        <v>90</v>
      </c>
      <c r="B136" s="121" t="s">
        <v>397</v>
      </c>
      <c r="C136" s="114" t="s">
        <v>335</v>
      </c>
      <c r="D136" s="113" t="s">
        <v>333</v>
      </c>
      <c r="E136" s="113"/>
      <c r="F136" s="116" t="s">
        <v>495</v>
      </c>
      <c r="G136" s="113" t="s">
        <v>413</v>
      </c>
      <c r="H136" s="119">
        <v>37360.879999999997</v>
      </c>
      <c r="I136" s="127"/>
      <c r="J136" s="127"/>
      <c r="K136" s="127"/>
      <c r="L136" s="127"/>
      <c r="M136" s="127"/>
      <c r="N136" s="127"/>
      <c r="O136" s="119">
        <f t="shared" si="6"/>
        <v>37360.879999999997</v>
      </c>
    </row>
    <row r="137" spans="1:15" s="37" customFormat="1" ht="51" x14ac:dyDescent="0.25">
      <c r="A137" s="113" t="s">
        <v>90</v>
      </c>
      <c r="B137" s="121" t="s">
        <v>397</v>
      </c>
      <c r="C137" s="114" t="s">
        <v>335</v>
      </c>
      <c r="D137" s="113" t="s">
        <v>333</v>
      </c>
      <c r="E137" s="113"/>
      <c r="F137" s="116" t="s">
        <v>478</v>
      </c>
      <c r="G137" s="113" t="s">
        <v>469</v>
      </c>
      <c r="H137" s="119">
        <v>19450.61</v>
      </c>
      <c r="I137" s="127"/>
      <c r="J137" s="127"/>
      <c r="K137" s="127"/>
      <c r="L137" s="127"/>
      <c r="M137" s="127"/>
      <c r="N137" s="127"/>
      <c r="O137" s="119">
        <f t="shared" si="6"/>
        <v>19450.61</v>
      </c>
    </row>
    <row r="138" spans="1:15" s="37" customFormat="1" ht="76.5" x14ac:dyDescent="0.25">
      <c r="A138" s="113" t="s">
        <v>298</v>
      </c>
      <c r="B138" s="121" t="s">
        <v>64</v>
      </c>
      <c r="C138" s="114" t="s">
        <v>125</v>
      </c>
      <c r="D138" s="113" t="s">
        <v>354</v>
      </c>
      <c r="E138" s="113"/>
      <c r="F138" s="116" t="s">
        <v>479</v>
      </c>
      <c r="G138" s="113" t="s">
        <v>530</v>
      </c>
      <c r="H138" s="119">
        <v>89349.3</v>
      </c>
      <c r="I138" s="127"/>
      <c r="J138" s="127"/>
      <c r="K138" s="127"/>
      <c r="L138" s="127"/>
      <c r="M138" s="127"/>
      <c r="N138" s="127"/>
      <c r="O138" s="119">
        <f t="shared" si="6"/>
        <v>89349.3</v>
      </c>
    </row>
    <row r="139" spans="1:15" s="37" customFormat="1" ht="76.5" x14ac:dyDescent="0.25">
      <c r="A139" s="113" t="s">
        <v>298</v>
      </c>
      <c r="B139" s="121" t="s">
        <v>64</v>
      </c>
      <c r="C139" s="114" t="s">
        <v>125</v>
      </c>
      <c r="D139" s="113" t="s">
        <v>354</v>
      </c>
      <c r="E139" s="113"/>
      <c r="F139" s="116" t="s">
        <v>507</v>
      </c>
      <c r="G139" s="113" t="s">
        <v>532</v>
      </c>
      <c r="H139" s="119">
        <v>89349.3</v>
      </c>
      <c r="I139" s="127"/>
      <c r="J139" s="127"/>
      <c r="K139" s="127"/>
      <c r="L139" s="127"/>
      <c r="M139" s="127"/>
      <c r="N139" s="127"/>
      <c r="O139" s="119">
        <f t="shared" si="6"/>
        <v>89349.3</v>
      </c>
    </row>
    <row r="140" spans="1:15" s="37" customFormat="1" ht="76.5" x14ac:dyDescent="0.25">
      <c r="A140" s="113" t="s">
        <v>298</v>
      </c>
      <c r="B140" s="121" t="s">
        <v>64</v>
      </c>
      <c r="C140" s="114" t="s">
        <v>125</v>
      </c>
      <c r="D140" s="113" t="s">
        <v>354</v>
      </c>
      <c r="E140" s="113"/>
      <c r="F140" s="116" t="s">
        <v>480</v>
      </c>
      <c r="G140" s="113" t="s">
        <v>535</v>
      </c>
      <c r="H140" s="119">
        <v>89349.3</v>
      </c>
      <c r="I140" s="127"/>
      <c r="J140" s="127"/>
      <c r="K140" s="127"/>
      <c r="L140" s="127"/>
      <c r="M140" s="127"/>
      <c r="N140" s="127"/>
      <c r="O140" s="119">
        <f t="shared" si="6"/>
        <v>89349.3</v>
      </c>
    </row>
    <row r="141" spans="1:15" s="37" customFormat="1" ht="76.5" x14ac:dyDescent="0.25">
      <c r="A141" s="113" t="s">
        <v>298</v>
      </c>
      <c r="B141" s="121" t="s">
        <v>64</v>
      </c>
      <c r="C141" s="114" t="s">
        <v>125</v>
      </c>
      <c r="D141" s="113" t="s">
        <v>354</v>
      </c>
      <c r="E141" s="113"/>
      <c r="F141" s="116" t="s">
        <v>481</v>
      </c>
      <c r="G141" s="113" t="s">
        <v>537</v>
      </c>
      <c r="H141" s="119">
        <v>187220.5</v>
      </c>
      <c r="I141" s="127"/>
      <c r="J141" s="127"/>
      <c r="K141" s="127"/>
      <c r="L141" s="127"/>
      <c r="M141" s="127"/>
      <c r="N141" s="127"/>
      <c r="O141" s="119">
        <f t="shared" si="6"/>
        <v>187220.5</v>
      </c>
    </row>
    <row r="142" spans="1:15" s="37" customFormat="1" ht="76.5" x14ac:dyDescent="0.25">
      <c r="A142" s="113" t="s">
        <v>298</v>
      </c>
      <c r="B142" s="121" t="s">
        <v>64</v>
      </c>
      <c r="C142" s="114" t="s">
        <v>125</v>
      </c>
      <c r="D142" s="113" t="s">
        <v>354</v>
      </c>
      <c r="E142" s="113"/>
      <c r="F142" s="116" t="s">
        <v>488</v>
      </c>
      <c r="G142" s="113" t="s">
        <v>539</v>
      </c>
      <c r="H142" s="119">
        <v>82682.22</v>
      </c>
      <c r="I142" s="127"/>
      <c r="J142" s="127"/>
      <c r="K142" s="127"/>
      <c r="L142" s="127"/>
      <c r="M142" s="127"/>
      <c r="N142" s="127"/>
      <c r="O142" s="119">
        <f t="shared" si="6"/>
        <v>82682.22</v>
      </c>
    </row>
    <row r="143" spans="1:15" s="37" customFormat="1" ht="76.5" x14ac:dyDescent="0.25">
      <c r="A143" s="113" t="s">
        <v>298</v>
      </c>
      <c r="B143" s="121" t="s">
        <v>64</v>
      </c>
      <c r="C143" s="114" t="s">
        <v>125</v>
      </c>
      <c r="D143" s="113" t="s">
        <v>354</v>
      </c>
      <c r="E143" s="113"/>
      <c r="F143" s="116" t="s">
        <v>489</v>
      </c>
      <c r="G143" s="113" t="s">
        <v>541</v>
      </c>
      <c r="H143" s="119">
        <v>3983.24</v>
      </c>
      <c r="I143" s="127"/>
      <c r="J143" s="127"/>
      <c r="K143" s="127"/>
      <c r="L143" s="127"/>
      <c r="M143" s="127"/>
      <c r="N143" s="127"/>
      <c r="O143" s="119">
        <f t="shared" si="6"/>
        <v>3983.24</v>
      </c>
    </row>
    <row r="144" spans="1:15" s="37" customFormat="1" ht="76.5" x14ac:dyDescent="0.25">
      <c r="A144" s="113" t="s">
        <v>298</v>
      </c>
      <c r="B144" s="121" t="s">
        <v>64</v>
      </c>
      <c r="C144" s="114" t="s">
        <v>125</v>
      </c>
      <c r="D144" s="113" t="s">
        <v>354</v>
      </c>
      <c r="E144" s="113"/>
      <c r="F144" s="116" t="s">
        <v>490</v>
      </c>
      <c r="G144" s="113" t="s">
        <v>543</v>
      </c>
      <c r="H144" s="119">
        <v>5000</v>
      </c>
      <c r="I144" s="127"/>
      <c r="J144" s="127"/>
      <c r="K144" s="127"/>
      <c r="L144" s="127"/>
      <c r="M144" s="127"/>
      <c r="N144" s="127"/>
      <c r="O144" s="119">
        <f t="shared" si="6"/>
        <v>5000</v>
      </c>
    </row>
    <row r="145" spans="1:15" s="37" customFormat="1" ht="76.5" x14ac:dyDescent="0.25">
      <c r="A145" s="113" t="s">
        <v>298</v>
      </c>
      <c r="B145" s="121" t="s">
        <v>64</v>
      </c>
      <c r="C145" s="114" t="s">
        <v>125</v>
      </c>
      <c r="D145" s="113" t="s">
        <v>354</v>
      </c>
      <c r="E145" s="113"/>
      <c r="F145" s="116" t="s">
        <v>491</v>
      </c>
      <c r="G145" s="113" t="s">
        <v>544</v>
      </c>
      <c r="H145" s="119">
        <v>60000</v>
      </c>
      <c r="I145" s="127"/>
      <c r="J145" s="127"/>
      <c r="K145" s="127"/>
      <c r="L145" s="127"/>
      <c r="M145" s="127"/>
      <c r="N145" s="127"/>
      <c r="O145" s="119">
        <f t="shared" si="6"/>
        <v>60000</v>
      </c>
    </row>
    <row r="146" spans="1:15" s="37" customFormat="1" ht="76.5" x14ac:dyDescent="0.25">
      <c r="A146" s="113" t="s">
        <v>298</v>
      </c>
      <c r="B146" s="121" t="s">
        <v>64</v>
      </c>
      <c r="C146" s="114" t="s">
        <v>125</v>
      </c>
      <c r="D146" s="113" t="s">
        <v>354</v>
      </c>
      <c r="E146" s="113"/>
      <c r="F146" s="116" t="s">
        <v>493</v>
      </c>
      <c r="G146" s="113" t="s">
        <v>547</v>
      </c>
      <c r="H146" s="119">
        <v>11471.85</v>
      </c>
      <c r="I146" s="127"/>
      <c r="J146" s="127"/>
      <c r="K146" s="127"/>
      <c r="L146" s="127"/>
      <c r="M146" s="127"/>
      <c r="N146" s="127"/>
      <c r="O146" s="119">
        <f t="shared" si="6"/>
        <v>11471.85</v>
      </c>
    </row>
    <row r="147" spans="1:15" s="37" customFormat="1" ht="76.5" x14ac:dyDescent="0.25">
      <c r="A147" s="113" t="s">
        <v>298</v>
      </c>
      <c r="B147" s="121" t="s">
        <v>64</v>
      </c>
      <c r="C147" s="114" t="s">
        <v>125</v>
      </c>
      <c r="D147" s="113" t="s">
        <v>354</v>
      </c>
      <c r="E147" s="113"/>
      <c r="F147" s="116" t="s">
        <v>492</v>
      </c>
      <c r="G147" s="113" t="s">
        <v>548</v>
      </c>
      <c r="H147" s="119">
        <v>50000</v>
      </c>
      <c r="I147" s="127"/>
      <c r="J147" s="127"/>
      <c r="K147" s="127"/>
      <c r="L147" s="127"/>
      <c r="M147" s="127"/>
      <c r="N147" s="127"/>
      <c r="O147" s="119">
        <f t="shared" si="6"/>
        <v>50000</v>
      </c>
    </row>
    <row r="148" spans="1:15" s="37" customFormat="1" ht="76.5" x14ac:dyDescent="0.25">
      <c r="A148" s="113" t="s">
        <v>298</v>
      </c>
      <c r="B148" s="121" t="s">
        <v>64</v>
      </c>
      <c r="C148" s="114" t="s">
        <v>125</v>
      </c>
      <c r="D148" s="113" t="s">
        <v>354</v>
      </c>
      <c r="E148" s="113"/>
      <c r="F148" s="116" t="s">
        <v>494</v>
      </c>
      <c r="G148" s="113" t="s">
        <v>550</v>
      </c>
      <c r="H148" s="119">
        <v>30000</v>
      </c>
      <c r="I148" s="127"/>
      <c r="J148" s="127"/>
      <c r="K148" s="127"/>
      <c r="L148" s="127"/>
      <c r="M148" s="127"/>
      <c r="N148" s="127"/>
      <c r="O148" s="119">
        <f t="shared" si="6"/>
        <v>30000</v>
      </c>
    </row>
    <row r="149" spans="1:15" s="37" customFormat="1" ht="76.5" x14ac:dyDescent="0.25">
      <c r="A149" s="113" t="s">
        <v>298</v>
      </c>
      <c r="B149" s="121" t="s">
        <v>64</v>
      </c>
      <c r="C149" s="114" t="s">
        <v>125</v>
      </c>
      <c r="D149" s="113" t="s">
        <v>357</v>
      </c>
      <c r="E149" s="113"/>
      <c r="F149" s="116" t="s">
        <v>555</v>
      </c>
      <c r="G149" s="113" t="s">
        <v>553</v>
      </c>
      <c r="H149" s="119">
        <v>89349.3</v>
      </c>
      <c r="I149" s="127"/>
      <c r="J149" s="127"/>
      <c r="K149" s="127"/>
      <c r="L149" s="127"/>
      <c r="M149" s="127"/>
      <c r="N149" s="127"/>
      <c r="O149" s="119">
        <f t="shared" si="6"/>
        <v>89349.3</v>
      </c>
    </row>
    <row r="150" spans="1:15" s="37" customFormat="1" ht="76.5" x14ac:dyDescent="0.25">
      <c r="A150" s="113" t="s">
        <v>298</v>
      </c>
      <c r="B150" s="121" t="s">
        <v>64</v>
      </c>
      <c r="C150" s="114" t="s">
        <v>125</v>
      </c>
      <c r="D150" s="113" t="s">
        <v>357</v>
      </c>
      <c r="E150" s="113"/>
      <c r="F150" s="116" t="s">
        <v>482</v>
      </c>
      <c r="G150" s="113" t="s">
        <v>558</v>
      </c>
      <c r="H150" s="119">
        <v>50848</v>
      </c>
      <c r="I150" s="127"/>
      <c r="J150" s="129">
        <v>13000</v>
      </c>
      <c r="K150" s="127"/>
      <c r="L150" s="127"/>
      <c r="M150" s="127"/>
      <c r="N150" s="127"/>
      <c r="O150" s="119">
        <f t="shared" si="6"/>
        <v>63848</v>
      </c>
    </row>
    <row r="151" spans="1:15" s="37" customFormat="1" ht="76.5" x14ac:dyDescent="0.25">
      <c r="A151" s="113" t="s">
        <v>298</v>
      </c>
      <c r="B151" s="121" t="s">
        <v>64</v>
      </c>
      <c r="C151" s="114" t="s">
        <v>125</v>
      </c>
      <c r="D151" s="113" t="s">
        <v>357</v>
      </c>
      <c r="E151" s="113"/>
      <c r="F151" s="116" t="s">
        <v>483</v>
      </c>
      <c r="G151" s="113" t="s">
        <v>563</v>
      </c>
      <c r="H151" s="119">
        <v>20000</v>
      </c>
      <c r="I151" s="127"/>
      <c r="J151" s="127"/>
      <c r="K151" s="127"/>
      <c r="L151" s="127"/>
      <c r="M151" s="127"/>
      <c r="N151" s="127"/>
      <c r="O151" s="119">
        <f t="shared" si="6"/>
        <v>20000</v>
      </c>
    </row>
    <row r="152" spans="1:15" s="38" customFormat="1" ht="76.5" x14ac:dyDescent="0.25">
      <c r="A152" s="113" t="s">
        <v>298</v>
      </c>
      <c r="B152" s="114" t="s">
        <v>64</v>
      </c>
      <c r="C152" s="114" t="s">
        <v>125</v>
      </c>
      <c r="D152" s="113" t="s">
        <v>357</v>
      </c>
      <c r="E152" s="113"/>
      <c r="F152" s="116" t="s">
        <v>484</v>
      </c>
      <c r="G152" s="113" t="s">
        <v>564</v>
      </c>
      <c r="H152" s="119">
        <v>35000</v>
      </c>
      <c r="I152" s="119"/>
      <c r="J152" s="119"/>
      <c r="K152" s="119"/>
      <c r="L152" s="119"/>
      <c r="M152" s="119"/>
      <c r="N152" s="119"/>
      <c r="O152" s="119">
        <f t="shared" si="6"/>
        <v>35000</v>
      </c>
    </row>
    <row r="153" spans="1:15" s="38" customFormat="1" ht="76.5" x14ac:dyDescent="0.25">
      <c r="A153" s="113" t="s">
        <v>298</v>
      </c>
      <c r="B153" s="114" t="s">
        <v>64</v>
      </c>
      <c r="C153" s="114" t="s">
        <v>125</v>
      </c>
      <c r="D153" s="113" t="s">
        <v>357</v>
      </c>
      <c r="E153" s="113"/>
      <c r="F153" s="116" t="s">
        <v>485</v>
      </c>
      <c r="G153" s="113" t="s">
        <v>105</v>
      </c>
      <c r="H153" s="119">
        <v>15000</v>
      </c>
      <c r="I153" s="119"/>
      <c r="J153" s="119"/>
      <c r="K153" s="119"/>
      <c r="L153" s="119"/>
      <c r="M153" s="119"/>
      <c r="N153" s="119"/>
      <c r="O153" s="119">
        <f t="shared" si="6"/>
        <v>15000</v>
      </c>
    </row>
    <row r="154" spans="1:15" s="38" customFormat="1" ht="76.5" x14ac:dyDescent="0.25">
      <c r="A154" s="113" t="s">
        <v>298</v>
      </c>
      <c r="B154" s="114" t="s">
        <v>64</v>
      </c>
      <c r="C154" s="114" t="s">
        <v>125</v>
      </c>
      <c r="D154" s="113" t="s">
        <v>357</v>
      </c>
      <c r="E154" s="113"/>
      <c r="F154" s="116" t="s">
        <v>486</v>
      </c>
      <c r="G154" s="113" t="s">
        <v>566</v>
      </c>
      <c r="H154" s="119">
        <v>30000</v>
      </c>
      <c r="I154" s="119"/>
      <c r="J154" s="119"/>
      <c r="K154" s="119"/>
      <c r="L154" s="119"/>
      <c r="M154" s="119"/>
      <c r="N154" s="119"/>
      <c r="O154" s="119">
        <f t="shared" si="6"/>
        <v>30000</v>
      </c>
    </row>
    <row r="155" spans="1:15" s="38" customFormat="1" ht="76.5" x14ac:dyDescent="0.25">
      <c r="A155" s="113" t="s">
        <v>298</v>
      </c>
      <c r="B155" s="114" t="s">
        <v>64</v>
      </c>
      <c r="C155" s="114" t="s">
        <v>125</v>
      </c>
      <c r="D155" s="113" t="s">
        <v>357</v>
      </c>
      <c r="E155" s="113"/>
      <c r="F155" s="116" t="s">
        <v>487</v>
      </c>
      <c r="G155" s="113" t="s">
        <v>568</v>
      </c>
      <c r="H155" s="119">
        <v>10000</v>
      </c>
      <c r="I155" s="119"/>
      <c r="J155" s="119"/>
      <c r="K155" s="119"/>
      <c r="L155" s="119"/>
      <c r="M155" s="119"/>
      <c r="N155" s="119"/>
      <c r="O155" s="119">
        <f t="shared" si="6"/>
        <v>10000</v>
      </c>
    </row>
    <row r="156" spans="1:15" s="38" customFormat="1" ht="127.5" x14ac:dyDescent="0.25">
      <c r="A156" s="113" t="s">
        <v>305</v>
      </c>
      <c r="B156" s="114" t="s">
        <v>372</v>
      </c>
      <c r="C156" s="114" t="s">
        <v>166</v>
      </c>
      <c r="D156" s="113" t="s">
        <v>371</v>
      </c>
      <c r="E156" s="113"/>
      <c r="F156" s="116" t="s">
        <v>456</v>
      </c>
      <c r="G156" s="113" t="s">
        <v>461</v>
      </c>
      <c r="H156" s="119">
        <v>150000</v>
      </c>
      <c r="I156" s="119"/>
      <c r="J156" s="119"/>
      <c r="K156" s="119"/>
      <c r="L156" s="119"/>
      <c r="M156" s="119"/>
      <c r="N156" s="119"/>
      <c r="O156" s="119">
        <f t="shared" si="6"/>
        <v>150000</v>
      </c>
    </row>
    <row r="157" spans="1:15" s="38" customFormat="1" ht="127.5" x14ac:dyDescent="0.25">
      <c r="A157" s="113" t="s">
        <v>305</v>
      </c>
      <c r="B157" s="114" t="s">
        <v>372</v>
      </c>
      <c r="C157" s="114" t="s">
        <v>166</v>
      </c>
      <c r="D157" s="113" t="s">
        <v>371</v>
      </c>
      <c r="E157" s="113"/>
      <c r="F157" s="116" t="s">
        <v>468</v>
      </c>
      <c r="G157" s="113" t="s">
        <v>460</v>
      </c>
      <c r="H157" s="119">
        <v>30000</v>
      </c>
      <c r="I157" s="119"/>
      <c r="J157" s="119"/>
      <c r="K157" s="119"/>
      <c r="L157" s="119"/>
      <c r="M157" s="119"/>
      <c r="N157" s="119"/>
      <c r="O157" s="119">
        <f t="shared" si="6"/>
        <v>30000</v>
      </c>
    </row>
    <row r="158" spans="1:15" s="38" customFormat="1" ht="51" x14ac:dyDescent="0.25">
      <c r="A158" s="113" t="s">
        <v>90</v>
      </c>
      <c r="B158" s="114" t="s">
        <v>382</v>
      </c>
      <c r="C158" s="114" t="s">
        <v>335</v>
      </c>
      <c r="D158" s="113" t="s">
        <v>86</v>
      </c>
      <c r="E158" s="113"/>
      <c r="F158" s="116" t="s">
        <v>496</v>
      </c>
      <c r="G158" s="113" t="s">
        <v>473</v>
      </c>
      <c r="H158" s="119">
        <v>15000</v>
      </c>
      <c r="I158" s="119"/>
      <c r="J158" s="119"/>
      <c r="K158" s="119"/>
      <c r="L158" s="119"/>
      <c r="M158" s="119"/>
      <c r="N158" s="119"/>
      <c r="O158" s="119">
        <f t="shared" si="6"/>
        <v>15000</v>
      </c>
    </row>
    <row r="159" spans="1:15" s="38" customFormat="1" ht="51" x14ac:dyDescent="0.25">
      <c r="A159" s="113" t="s">
        <v>90</v>
      </c>
      <c r="B159" s="114" t="s">
        <v>382</v>
      </c>
      <c r="C159" s="114" t="s">
        <v>335</v>
      </c>
      <c r="D159" s="113" t="s">
        <v>86</v>
      </c>
      <c r="E159" s="113"/>
      <c r="F159" s="116" t="s">
        <v>497</v>
      </c>
      <c r="G159" s="113" t="s">
        <v>73</v>
      </c>
      <c r="H159" s="119">
        <v>10000</v>
      </c>
      <c r="I159" s="119"/>
      <c r="J159" s="119"/>
      <c r="K159" s="119"/>
      <c r="L159" s="119"/>
      <c r="M159" s="119"/>
      <c r="N159" s="119"/>
      <c r="O159" s="119">
        <f t="shared" si="6"/>
        <v>10000</v>
      </c>
    </row>
    <row r="160" spans="1:15" s="38" customFormat="1" ht="51" x14ac:dyDescent="0.25">
      <c r="A160" s="113" t="s">
        <v>90</v>
      </c>
      <c r="B160" s="114" t="s">
        <v>382</v>
      </c>
      <c r="C160" s="114" t="s">
        <v>335</v>
      </c>
      <c r="D160" s="113" t="s">
        <v>86</v>
      </c>
      <c r="E160" s="113"/>
      <c r="F160" s="135" t="s">
        <v>627</v>
      </c>
      <c r="G160" s="136" t="s">
        <v>572</v>
      </c>
      <c r="H160" s="137">
        <v>15000</v>
      </c>
      <c r="I160" s="119"/>
      <c r="J160" s="119"/>
      <c r="K160" s="119"/>
      <c r="L160" s="119"/>
      <c r="M160" s="119"/>
      <c r="N160" s="119"/>
      <c r="O160" s="119">
        <f t="shared" si="6"/>
        <v>15000</v>
      </c>
    </row>
    <row r="161" spans="1:15" s="38" customFormat="1" ht="51" x14ac:dyDescent="0.25">
      <c r="A161" s="113" t="s">
        <v>90</v>
      </c>
      <c r="B161" s="114" t="s">
        <v>382</v>
      </c>
      <c r="C161" s="114" t="s">
        <v>335</v>
      </c>
      <c r="D161" s="113" t="s">
        <v>86</v>
      </c>
      <c r="E161" s="113"/>
      <c r="F161" s="116" t="s">
        <v>623</v>
      </c>
      <c r="G161" s="116" t="s">
        <v>520</v>
      </c>
      <c r="H161" s="119">
        <v>7438.86</v>
      </c>
      <c r="I161" s="119"/>
      <c r="J161" s="119"/>
      <c r="K161" s="119"/>
      <c r="L161" s="119"/>
      <c r="M161" s="119"/>
      <c r="N161" s="119"/>
      <c r="O161" s="119">
        <f t="shared" ref="O161" si="7">SUM(H161:N161)</f>
        <v>7438.86</v>
      </c>
    </row>
    <row r="162" spans="1:15" s="38" customFormat="1" ht="76.5" x14ac:dyDescent="0.25">
      <c r="A162" s="113" t="s">
        <v>298</v>
      </c>
      <c r="B162" s="114" t="s">
        <v>393</v>
      </c>
      <c r="C162" s="114" t="s">
        <v>125</v>
      </c>
      <c r="D162" s="113" t="s">
        <v>392</v>
      </c>
      <c r="E162" s="113"/>
      <c r="F162" s="141" t="s">
        <v>466</v>
      </c>
      <c r="G162" s="113" t="s">
        <v>514</v>
      </c>
      <c r="H162" s="142">
        <v>20000</v>
      </c>
      <c r="I162" s="119"/>
      <c r="J162" s="119"/>
      <c r="K162" s="119"/>
      <c r="L162" s="119"/>
      <c r="M162" s="119"/>
      <c r="N162" s="119"/>
      <c r="O162" s="119">
        <f t="shared" si="6"/>
        <v>20000</v>
      </c>
    </row>
    <row r="163" spans="1:15" s="38" customFormat="1" ht="76.5" x14ac:dyDescent="0.25">
      <c r="A163" s="113" t="s">
        <v>298</v>
      </c>
      <c r="B163" s="114" t="s">
        <v>393</v>
      </c>
      <c r="C163" s="114" t="s">
        <v>125</v>
      </c>
      <c r="D163" s="113" t="s">
        <v>392</v>
      </c>
      <c r="E163" s="113"/>
      <c r="F163" s="116" t="s">
        <v>467</v>
      </c>
      <c r="G163" s="113" t="s">
        <v>514</v>
      </c>
      <c r="H163" s="119">
        <v>53261.94</v>
      </c>
      <c r="I163" s="119"/>
      <c r="J163" s="119"/>
      <c r="K163" s="119"/>
      <c r="L163" s="119"/>
      <c r="M163" s="119"/>
      <c r="N163" s="119"/>
      <c r="O163" s="119">
        <f t="shared" si="6"/>
        <v>53261.94</v>
      </c>
    </row>
    <row r="164" spans="1:15" s="38" customFormat="1" ht="76.5" x14ac:dyDescent="0.25">
      <c r="A164" s="113" t="s">
        <v>298</v>
      </c>
      <c r="B164" s="114" t="s">
        <v>393</v>
      </c>
      <c r="C164" s="114" t="s">
        <v>125</v>
      </c>
      <c r="D164" s="113" t="s">
        <v>392</v>
      </c>
      <c r="E164" s="113"/>
      <c r="F164" s="116" t="s">
        <v>498</v>
      </c>
      <c r="G164" s="113" t="s">
        <v>582</v>
      </c>
      <c r="H164" s="119">
        <v>20000</v>
      </c>
      <c r="I164" s="119"/>
      <c r="J164" s="119"/>
      <c r="K164" s="119"/>
      <c r="L164" s="119"/>
      <c r="M164" s="119"/>
      <c r="N164" s="119"/>
      <c r="O164" s="119">
        <f t="shared" si="6"/>
        <v>20000</v>
      </c>
    </row>
    <row r="165" spans="1:15" s="38" customFormat="1" ht="76.5" x14ac:dyDescent="0.25">
      <c r="A165" s="113" t="s">
        <v>298</v>
      </c>
      <c r="B165" s="114" t="s">
        <v>393</v>
      </c>
      <c r="C165" s="114" t="s">
        <v>125</v>
      </c>
      <c r="D165" s="113" t="s">
        <v>317</v>
      </c>
      <c r="E165" s="113"/>
      <c r="F165" s="116" t="s">
        <v>499</v>
      </c>
      <c r="G165" s="113" t="s">
        <v>583</v>
      </c>
      <c r="H165" s="119">
        <v>10000</v>
      </c>
      <c r="I165" s="119"/>
      <c r="J165" s="119"/>
      <c r="K165" s="119"/>
      <c r="L165" s="119"/>
      <c r="M165" s="119"/>
      <c r="N165" s="119"/>
      <c r="O165" s="119">
        <f t="shared" si="6"/>
        <v>10000</v>
      </c>
    </row>
    <row r="166" spans="1:15" s="38" customFormat="1" ht="76.5" x14ac:dyDescent="0.25">
      <c r="A166" s="113" t="s">
        <v>298</v>
      </c>
      <c r="B166" s="114" t="s">
        <v>393</v>
      </c>
      <c r="C166" s="114" t="s">
        <v>125</v>
      </c>
      <c r="D166" s="113" t="s">
        <v>317</v>
      </c>
      <c r="E166" s="113"/>
      <c r="F166" s="116" t="s">
        <v>500</v>
      </c>
      <c r="G166" s="113" t="s">
        <v>514</v>
      </c>
      <c r="H166" s="119">
        <v>5000</v>
      </c>
      <c r="I166" s="119"/>
      <c r="J166" s="119"/>
      <c r="K166" s="119"/>
      <c r="L166" s="119"/>
      <c r="M166" s="119"/>
      <c r="N166" s="119"/>
      <c r="O166" s="119">
        <f t="shared" si="6"/>
        <v>5000</v>
      </c>
    </row>
    <row r="167" spans="1:15" s="38" customFormat="1" ht="76.5" x14ac:dyDescent="0.2">
      <c r="A167" s="113" t="s">
        <v>298</v>
      </c>
      <c r="B167" s="114" t="s">
        <v>393</v>
      </c>
      <c r="C167" s="114" t="s">
        <v>125</v>
      </c>
      <c r="D167" s="113" t="s">
        <v>394</v>
      </c>
      <c r="E167" s="128"/>
      <c r="F167" s="116" t="s">
        <v>501</v>
      </c>
      <c r="G167" s="113" t="s">
        <v>616</v>
      </c>
      <c r="H167" s="119">
        <v>89349.3</v>
      </c>
      <c r="I167" s="119"/>
      <c r="J167" s="119"/>
      <c r="K167" s="119"/>
      <c r="L167" s="119"/>
      <c r="M167" s="119"/>
      <c r="N167" s="119"/>
      <c r="O167" s="119">
        <f t="shared" si="6"/>
        <v>89349.3</v>
      </c>
    </row>
    <row r="168" spans="1:15" s="38" customFormat="1" ht="38.25" x14ac:dyDescent="0.25">
      <c r="A168" s="113" t="s">
        <v>57</v>
      </c>
      <c r="B168" s="114" t="s">
        <v>400</v>
      </c>
      <c r="C168" s="114" t="s">
        <v>401</v>
      </c>
      <c r="D168" s="113" t="s">
        <v>109</v>
      </c>
      <c r="E168" s="113"/>
      <c r="F168" s="116" t="s">
        <v>502</v>
      </c>
      <c r="G168" s="113" t="s">
        <v>589</v>
      </c>
      <c r="H168" s="119">
        <v>157794.03</v>
      </c>
      <c r="I168" s="119"/>
      <c r="J168" s="119">
        <v>50000</v>
      </c>
      <c r="K168" s="119"/>
      <c r="L168" s="119"/>
      <c r="M168" s="119"/>
      <c r="N168" s="119">
        <v>100000</v>
      </c>
      <c r="O168" s="119">
        <f t="shared" si="6"/>
        <v>307794.03000000003</v>
      </c>
    </row>
    <row r="169" spans="1:15" s="38" customFormat="1" ht="38.25" x14ac:dyDescent="0.25">
      <c r="A169" s="113" t="s">
        <v>57</v>
      </c>
      <c r="B169" s="114" t="s">
        <v>400</v>
      </c>
      <c r="C169" s="114" t="s">
        <v>401</v>
      </c>
      <c r="D169" s="113" t="s">
        <v>109</v>
      </c>
      <c r="E169" s="113"/>
      <c r="F169" s="116" t="s">
        <v>503</v>
      </c>
      <c r="G169" s="113" t="s">
        <v>473</v>
      </c>
      <c r="H169" s="119">
        <v>45000</v>
      </c>
      <c r="I169" s="119"/>
      <c r="J169" s="119"/>
      <c r="K169" s="119"/>
      <c r="L169" s="119"/>
      <c r="M169" s="119"/>
      <c r="N169" s="119"/>
      <c r="O169" s="119">
        <f t="shared" si="6"/>
        <v>45000</v>
      </c>
    </row>
    <row r="170" spans="1:15" s="37" customFormat="1" ht="38.25" x14ac:dyDescent="0.25">
      <c r="A170" s="113" t="s">
        <v>57</v>
      </c>
      <c r="B170" s="114" t="s">
        <v>400</v>
      </c>
      <c r="C170" s="114" t="s">
        <v>401</v>
      </c>
      <c r="D170" s="113" t="s">
        <v>109</v>
      </c>
      <c r="E170" s="113"/>
      <c r="F170" s="116" t="s">
        <v>504</v>
      </c>
      <c r="G170" s="113" t="s">
        <v>514</v>
      </c>
      <c r="H170" s="119">
        <v>25000</v>
      </c>
      <c r="I170" s="119"/>
      <c r="J170" s="119"/>
      <c r="K170" s="119"/>
      <c r="L170" s="119"/>
      <c r="M170" s="119"/>
      <c r="N170" s="119"/>
      <c r="O170" s="119">
        <f t="shared" si="6"/>
        <v>25000</v>
      </c>
    </row>
    <row r="171" spans="1:15" s="37" customFormat="1" ht="38.25" x14ac:dyDescent="0.25">
      <c r="A171" s="113" t="s">
        <v>57</v>
      </c>
      <c r="B171" s="114" t="s">
        <v>400</v>
      </c>
      <c r="C171" s="114" t="s">
        <v>401</v>
      </c>
      <c r="D171" s="113" t="s">
        <v>109</v>
      </c>
      <c r="E171" s="113"/>
      <c r="F171" s="116" t="s">
        <v>505</v>
      </c>
      <c r="G171" s="113" t="s">
        <v>103</v>
      </c>
      <c r="H171" s="119">
        <v>12000</v>
      </c>
      <c r="I171" s="119"/>
      <c r="J171" s="119"/>
      <c r="K171" s="119"/>
      <c r="L171" s="119"/>
      <c r="M171" s="119"/>
      <c r="N171" s="119"/>
      <c r="O171" s="119">
        <f t="shared" si="6"/>
        <v>12000</v>
      </c>
    </row>
    <row r="172" spans="1:15" s="37" customFormat="1" ht="38.25" x14ac:dyDescent="0.25">
      <c r="A172" s="113" t="s">
        <v>57</v>
      </c>
      <c r="B172" s="114" t="s">
        <v>400</v>
      </c>
      <c r="C172" s="114" t="s">
        <v>401</v>
      </c>
      <c r="D172" s="113" t="s">
        <v>109</v>
      </c>
      <c r="E172" s="113"/>
      <c r="F172" s="116" t="s">
        <v>470</v>
      </c>
      <c r="G172" s="113" t="s">
        <v>472</v>
      </c>
      <c r="H172" s="119">
        <v>3000</v>
      </c>
      <c r="I172" s="119"/>
      <c r="J172" s="119"/>
      <c r="K172" s="119"/>
      <c r="L172" s="119"/>
      <c r="M172" s="119"/>
      <c r="N172" s="119"/>
      <c r="O172" s="119">
        <f t="shared" si="6"/>
        <v>3000</v>
      </c>
    </row>
    <row r="173" spans="1:15" s="37" customFormat="1" ht="38.25" x14ac:dyDescent="0.25">
      <c r="A173" s="113" t="s">
        <v>57</v>
      </c>
      <c r="B173" s="114" t="s">
        <v>400</v>
      </c>
      <c r="C173" s="114" t="s">
        <v>401</v>
      </c>
      <c r="D173" s="113" t="s">
        <v>109</v>
      </c>
      <c r="E173" s="113"/>
      <c r="F173" s="116" t="s">
        <v>506</v>
      </c>
      <c r="G173" s="113" t="s">
        <v>473</v>
      </c>
      <c r="H173" s="119">
        <v>20000</v>
      </c>
      <c r="I173" s="119"/>
      <c r="J173" s="119"/>
      <c r="K173" s="119"/>
      <c r="L173" s="119"/>
      <c r="M173" s="119"/>
      <c r="N173" s="119"/>
      <c r="O173" s="119">
        <f t="shared" si="6"/>
        <v>20000</v>
      </c>
    </row>
    <row r="174" spans="1:15" s="37" customFormat="1" ht="38.25" x14ac:dyDescent="0.25">
      <c r="A174" s="113" t="s">
        <v>57</v>
      </c>
      <c r="B174" s="114" t="s">
        <v>400</v>
      </c>
      <c r="C174" s="114" t="s">
        <v>401</v>
      </c>
      <c r="D174" s="113" t="s">
        <v>109</v>
      </c>
      <c r="E174" s="113"/>
      <c r="F174" s="135" t="s">
        <v>632</v>
      </c>
      <c r="G174" s="136" t="s">
        <v>572</v>
      </c>
      <c r="H174" s="137">
        <v>44082.73</v>
      </c>
      <c r="I174" s="119"/>
      <c r="J174" s="119"/>
      <c r="K174" s="119"/>
      <c r="L174" s="119"/>
      <c r="M174" s="119"/>
      <c r="N174" s="119"/>
      <c r="O174" s="119">
        <f t="shared" si="6"/>
        <v>44082.73</v>
      </c>
    </row>
    <row r="175" spans="1:15" s="37" customFormat="1" ht="38.25" x14ac:dyDescent="0.25">
      <c r="A175" s="113" t="s">
        <v>57</v>
      </c>
      <c r="B175" s="114" t="s">
        <v>400</v>
      </c>
      <c r="C175" s="114" t="s">
        <v>401</v>
      </c>
      <c r="D175" s="113" t="s">
        <v>109</v>
      </c>
      <c r="E175" s="113"/>
      <c r="F175" s="116" t="s">
        <v>626</v>
      </c>
      <c r="G175" s="113" t="s">
        <v>520</v>
      </c>
      <c r="H175" s="119">
        <v>5000</v>
      </c>
      <c r="I175" s="119"/>
      <c r="J175" s="119"/>
      <c r="K175" s="119"/>
      <c r="L175" s="119"/>
      <c r="M175" s="119"/>
      <c r="N175" s="119"/>
      <c r="O175" s="119">
        <f t="shared" ref="O175" si="8">SUM(H175:N175)</f>
        <v>5000</v>
      </c>
    </row>
    <row r="176" spans="1:15" x14ac:dyDescent="0.25">
      <c r="A176" s="164" t="s">
        <v>79</v>
      </c>
      <c r="B176" s="164"/>
      <c r="C176" s="164"/>
      <c r="D176" s="165"/>
      <c r="E176" s="165"/>
      <c r="F176" s="164"/>
      <c r="G176" s="36"/>
      <c r="H176" s="35">
        <f>SUM(H122:H175)</f>
        <v>4257858.4799999995</v>
      </c>
      <c r="I176" s="35">
        <f t="shared" ref="I176:N176" si="9">SUM(I122:I175)</f>
        <v>0</v>
      </c>
      <c r="J176" s="35">
        <f t="shared" si="9"/>
        <v>111000</v>
      </c>
      <c r="K176" s="35">
        <f t="shared" si="9"/>
        <v>0</v>
      </c>
      <c r="L176" s="35">
        <f t="shared" si="9"/>
        <v>0</v>
      </c>
      <c r="M176" s="35">
        <f t="shared" si="9"/>
        <v>0</v>
      </c>
      <c r="N176" s="35">
        <f t="shared" si="9"/>
        <v>100000</v>
      </c>
      <c r="O176" s="35">
        <f>SUM(O122:O175)</f>
        <v>4468858.4799999995</v>
      </c>
    </row>
    <row r="177" spans="1:15" ht="20.25" x14ac:dyDescent="0.25">
      <c r="A177" s="166" t="s">
        <v>78</v>
      </c>
      <c r="B177" s="167"/>
      <c r="C177" s="167"/>
      <c r="D177" s="167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8"/>
    </row>
    <row r="178" spans="1:15" s="31" customFormat="1" ht="129.75" customHeight="1" x14ac:dyDescent="0.25">
      <c r="A178" s="113" t="s">
        <v>71</v>
      </c>
      <c r="B178" s="114" t="s">
        <v>70</v>
      </c>
      <c r="C178" s="114" t="s">
        <v>69</v>
      </c>
      <c r="D178" s="113" t="s">
        <v>419</v>
      </c>
      <c r="E178" s="113" t="s">
        <v>420</v>
      </c>
      <c r="F178" s="116" t="s">
        <v>421</v>
      </c>
      <c r="G178" s="114"/>
      <c r="H178" s="117">
        <v>140000</v>
      </c>
      <c r="I178" s="116"/>
      <c r="J178" s="116"/>
      <c r="K178" s="116"/>
      <c r="L178" s="116"/>
      <c r="M178" s="116"/>
      <c r="N178" s="116"/>
      <c r="O178" s="119">
        <f t="shared" ref="O178:O209" si="10">SUM(H178:N178)</f>
        <v>140000</v>
      </c>
    </row>
    <row r="179" spans="1:15" s="31" customFormat="1" ht="128.25" customHeight="1" x14ac:dyDescent="0.25">
      <c r="A179" s="113" t="s">
        <v>71</v>
      </c>
      <c r="B179" s="114" t="s">
        <v>70</v>
      </c>
      <c r="C179" s="114" t="s">
        <v>69</v>
      </c>
      <c r="D179" s="113" t="s">
        <v>419</v>
      </c>
      <c r="E179" s="113" t="s">
        <v>420</v>
      </c>
      <c r="F179" s="116" t="s">
        <v>422</v>
      </c>
      <c r="G179" s="114"/>
      <c r="H179" s="117">
        <v>120000</v>
      </c>
      <c r="I179" s="116"/>
      <c r="J179" s="116"/>
      <c r="K179" s="116"/>
      <c r="L179" s="116"/>
      <c r="M179" s="116"/>
      <c r="N179" s="116"/>
      <c r="O179" s="119">
        <f t="shared" si="10"/>
        <v>120000</v>
      </c>
    </row>
    <row r="180" spans="1:15" ht="51" x14ac:dyDescent="0.25">
      <c r="A180" s="113" t="s">
        <v>61</v>
      </c>
      <c r="B180" s="121" t="s">
        <v>64</v>
      </c>
      <c r="C180" s="114" t="s">
        <v>59</v>
      </c>
      <c r="D180" s="113" t="s">
        <v>63</v>
      </c>
      <c r="E180" s="113" t="s">
        <v>357</v>
      </c>
      <c r="F180" s="116" t="s">
        <v>423</v>
      </c>
      <c r="G180" s="114" t="s">
        <v>68</v>
      </c>
      <c r="H180" s="119">
        <v>922174.77</v>
      </c>
      <c r="I180" s="127"/>
      <c r="J180" s="127"/>
      <c r="K180" s="127"/>
      <c r="L180" s="127"/>
      <c r="M180" s="127"/>
      <c r="N180" s="127"/>
      <c r="O180" s="119">
        <f t="shared" si="10"/>
        <v>922174.77</v>
      </c>
    </row>
    <row r="181" spans="1:15" ht="51" x14ac:dyDescent="0.25">
      <c r="A181" s="113" t="s">
        <v>61</v>
      </c>
      <c r="B181" s="121" t="s">
        <v>64</v>
      </c>
      <c r="C181" s="114" t="s">
        <v>59</v>
      </c>
      <c r="D181" s="113" t="s">
        <v>63</v>
      </c>
      <c r="E181" s="113" t="s">
        <v>344</v>
      </c>
      <c r="F181" s="116" t="s">
        <v>424</v>
      </c>
      <c r="G181" s="114" t="s">
        <v>68</v>
      </c>
      <c r="H181" s="119">
        <v>849390.06</v>
      </c>
      <c r="I181" s="127"/>
      <c r="J181" s="127"/>
      <c r="K181" s="127"/>
      <c r="L181" s="127"/>
      <c r="M181" s="127"/>
      <c r="N181" s="127"/>
      <c r="O181" s="119">
        <f t="shared" si="10"/>
        <v>849390.06</v>
      </c>
    </row>
    <row r="182" spans="1:15" ht="51" x14ac:dyDescent="0.25">
      <c r="A182" s="113" t="s">
        <v>61</v>
      </c>
      <c r="B182" s="121" t="s">
        <v>64</v>
      </c>
      <c r="C182" s="114" t="s">
        <v>59</v>
      </c>
      <c r="D182" s="113" t="s">
        <v>63</v>
      </c>
      <c r="E182" s="113" t="s">
        <v>357</v>
      </c>
      <c r="F182" s="116" t="s">
        <v>425</v>
      </c>
      <c r="G182" s="114" t="s">
        <v>68</v>
      </c>
      <c r="H182" s="119">
        <v>9025188.4900000002</v>
      </c>
      <c r="I182" s="127"/>
      <c r="J182" s="127"/>
      <c r="K182" s="127"/>
      <c r="L182" s="127"/>
      <c r="M182" s="127"/>
      <c r="N182" s="127"/>
      <c r="O182" s="119">
        <f t="shared" si="10"/>
        <v>9025188.4900000002</v>
      </c>
    </row>
    <row r="183" spans="1:15" ht="51" x14ac:dyDescent="0.25">
      <c r="A183" s="113" t="s">
        <v>61</v>
      </c>
      <c r="B183" s="121" t="s">
        <v>64</v>
      </c>
      <c r="C183" s="114" t="s">
        <v>59</v>
      </c>
      <c r="D183" s="113" t="s">
        <v>63</v>
      </c>
      <c r="E183" s="113" t="s">
        <v>357</v>
      </c>
      <c r="F183" s="116" t="s">
        <v>426</v>
      </c>
      <c r="G183" s="114" t="s">
        <v>67</v>
      </c>
      <c r="H183" s="119">
        <v>330000</v>
      </c>
      <c r="I183" s="127"/>
      <c r="J183" s="127"/>
      <c r="K183" s="127"/>
      <c r="L183" s="127"/>
      <c r="M183" s="127"/>
      <c r="N183" s="127"/>
      <c r="O183" s="119">
        <f t="shared" si="10"/>
        <v>330000</v>
      </c>
    </row>
    <row r="184" spans="1:15" ht="51" x14ac:dyDescent="0.25">
      <c r="A184" s="113" t="s">
        <v>61</v>
      </c>
      <c r="B184" s="121" t="s">
        <v>64</v>
      </c>
      <c r="C184" s="114" t="s">
        <v>59</v>
      </c>
      <c r="D184" s="113" t="s">
        <v>63</v>
      </c>
      <c r="E184" s="113" t="s">
        <v>357</v>
      </c>
      <c r="F184" s="116" t="s">
        <v>427</v>
      </c>
      <c r="G184" s="114" t="s">
        <v>77</v>
      </c>
      <c r="H184" s="119">
        <v>250000</v>
      </c>
      <c r="I184" s="127"/>
      <c r="J184" s="127"/>
      <c r="K184" s="127"/>
      <c r="L184" s="127"/>
      <c r="M184" s="127"/>
      <c r="N184" s="127"/>
      <c r="O184" s="119">
        <f t="shared" si="10"/>
        <v>250000</v>
      </c>
    </row>
    <row r="185" spans="1:15" ht="63.75" x14ac:dyDescent="0.25">
      <c r="A185" s="113" t="s">
        <v>61</v>
      </c>
      <c r="B185" s="121" t="s">
        <v>64</v>
      </c>
      <c r="C185" s="114" t="s">
        <v>59</v>
      </c>
      <c r="D185" s="113" t="s">
        <v>63</v>
      </c>
      <c r="E185" s="113" t="s">
        <v>344</v>
      </c>
      <c r="F185" s="116" t="s">
        <v>428</v>
      </c>
      <c r="G185" s="114" t="s">
        <v>76</v>
      </c>
      <c r="H185" s="119">
        <v>269000</v>
      </c>
      <c r="I185" s="127"/>
      <c r="J185" s="127"/>
      <c r="K185" s="127"/>
      <c r="L185" s="127"/>
      <c r="M185" s="127"/>
      <c r="N185" s="127"/>
      <c r="O185" s="119">
        <f t="shared" si="10"/>
        <v>269000</v>
      </c>
    </row>
    <row r="186" spans="1:15" ht="51" x14ac:dyDescent="0.25">
      <c r="A186" s="113" t="s">
        <v>61</v>
      </c>
      <c r="B186" s="121" t="s">
        <v>64</v>
      </c>
      <c r="C186" s="114" t="s">
        <v>59</v>
      </c>
      <c r="D186" s="113" t="s">
        <v>63</v>
      </c>
      <c r="E186" s="113" t="s">
        <v>357</v>
      </c>
      <c r="F186" s="116" t="s">
        <v>429</v>
      </c>
      <c r="G186" s="114" t="s">
        <v>68</v>
      </c>
      <c r="H186" s="119">
        <v>450000</v>
      </c>
      <c r="I186" s="127"/>
      <c r="J186" s="127"/>
      <c r="K186" s="127"/>
      <c r="L186" s="127"/>
      <c r="M186" s="127"/>
      <c r="N186" s="127"/>
      <c r="O186" s="119">
        <f t="shared" si="10"/>
        <v>450000</v>
      </c>
    </row>
    <row r="187" spans="1:15" ht="51" x14ac:dyDescent="0.25">
      <c r="A187" s="113" t="s">
        <v>61</v>
      </c>
      <c r="B187" s="121" t="s">
        <v>64</v>
      </c>
      <c r="C187" s="114" t="s">
        <v>59</v>
      </c>
      <c r="D187" s="113" t="s">
        <v>63</v>
      </c>
      <c r="E187" s="113" t="s">
        <v>357</v>
      </c>
      <c r="F187" s="116" t="s">
        <v>430</v>
      </c>
      <c r="G187" s="114" t="s">
        <v>68</v>
      </c>
      <c r="H187" s="119">
        <v>240000</v>
      </c>
      <c r="I187" s="127"/>
      <c r="J187" s="127"/>
      <c r="K187" s="127"/>
      <c r="L187" s="127"/>
      <c r="M187" s="127"/>
      <c r="N187" s="127"/>
      <c r="O187" s="119">
        <f t="shared" si="10"/>
        <v>240000</v>
      </c>
    </row>
    <row r="188" spans="1:15" ht="51" x14ac:dyDescent="0.25">
      <c r="A188" s="113" t="s">
        <v>61</v>
      </c>
      <c r="B188" s="121" t="s">
        <v>64</v>
      </c>
      <c r="C188" s="114" t="s">
        <v>59</v>
      </c>
      <c r="D188" s="113" t="s">
        <v>63</v>
      </c>
      <c r="E188" s="113" t="s">
        <v>357</v>
      </c>
      <c r="F188" s="116" t="s">
        <v>431</v>
      </c>
      <c r="G188" s="114" t="s">
        <v>68</v>
      </c>
      <c r="H188" s="119">
        <v>60000</v>
      </c>
      <c r="I188" s="127"/>
      <c r="J188" s="127"/>
      <c r="K188" s="127"/>
      <c r="L188" s="127"/>
      <c r="M188" s="127"/>
      <c r="N188" s="127"/>
      <c r="O188" s="119">
        <f t="shared" si="10"/>
        <v>60000</v>
      </c>
    </row>
    <row r="189" spans="1:15" ht="51" x14ac:dyDescent="0.25">
      <c r="A189" s="113" t="s">
        <v>61</v>
      </c>
      <c r="B189" s="121" t="s">
        <v>64</v>
      </c>
      <c r="C189" s="114" t="s">
        <v>59</v>
      </c>
      <c r="D189" s="113" t="s">
        <v>63</v>
      </c>
      <c r="E189" s="113" t="s">
        <v>357</v>
      </c>
      <c r="F189" s="116" t="s">
        <v>432</v>
      </c>
      <c r="G189" s="114" t="s">
        <v>68</v>
      </c>
      <c r="H189" s="119">
        <v>180056.54</v>
      </c>
      <c r="I189" s="127"/>
      <c r="J189" s="127"/>
      <c r="K189" s="127"/>
      <c r="L189" s="127"/>
      <c r="M189" s="127"/>
      <c r="N189" s="127"/>
      <c r="O189" s="119">
        <f t="shared" si="10"/>
        <v>180056.54</v>
      </c>
    </row>
    <row r="190" spans="1:15" ht="51" x14ac:dyDescent="0.25">
      <c r="A190" s="113" t="s">
        <v>61</v>
      </c>
      <c r="B190" s="121" t="s">
        <v>64</v>
      </c>
      <c r="C190" s="114" t="s">
        <v>59</v>
      </c>
      <c r="D190" s="113" t="s">
        <v>63</v>
      </c>
      <c r="E190" s="113" t="s">
        <v>344</v>
      </c>
      <c r="F190" s="116" t="s">
        <v>433</v>
      </c>
      <c r="G190" s="114" t="s">
        <v>68</v>
      </c>
      <c r="H190" s="119">
        <v>226015.52</v>
      </c>
      <c r="I190" s="127"/>
      <c r="J190" s="127"/>
      <c r="K190" s="127"/>
      <c r="L190" s="127"/>
      <c r="M190" s="127"/>
      <c r="N190" s="127"/>
      <c r="O190" s="119">
        <f t="shared" si="10"/>
        <v>226015.52</v>
      </c>
    </row>
    <row r="191" spans="1:15" ht="51" x14ac:dyDescent="0.25">
      <c r="A191" s="113" t="s">
        <v>61</v>
      </c>
      <c r="B191" s="121" t="s">
        <v>64</v>
      </c>
      <c r="C191" s="114" t="s">
        <v>59</v>
      </c>
      <c r="D191" s="113" t="s">
        <v>63</v>
      </c>
      <c r="E191" s="113" t="s">
        <v>357</v>
      </c>
      <c r="F191" s="116" t="s">
        <v>434</v>
      </c>
      <c r="G191" s="114" t="s">
        <v>68</v>
      </c>
      <c r="H191" s="119">
        <v>250000</v>
      </c>
      <c r="I191" s="127"/>
      <c r="J191" s="127"/>
      <c r="K191" s="127"/>
      <c r="L191" s="127"/>
      <c r="M191" s="127"/>
      <c r="N191" s="127"/>
      <c r="O191" s="119">
        <f t="shared" si="10"/>
        <v>250000</v>
      </c>
    </row>
    <row r="192" spans="1:15" ht="51" x14ac:dyDescent="0.25">
      <c r="A192" s="113" t="s">
        <v>61</v>
      </c>
      <c r="B192" s="121" t="s">
        <v>64</v>
      </c>
      <c r="C192" s="114" t="s">
        <v>59</v>
      </c>
      <c r="D192" s="113" t="s">
        <v>63</v>
      </c>
      <c r="E192" s="113" t="s">
        <v>357</v>
      </c>
      <c r="F192" s="116" t="s">
        <v>435</v>
      </c>
      <c r="G192" s="114" t="s">
        <v>68</v>
      </c>
      <c r="H192" s="119">
        <v>200000</v>
      </c>
      <c r="I192" s="127"/>
      <c r="J192" s="127"/>
      <c r="K192" s="127"/>
      <c r="L192" s="127"/>
      <c r="M192" s="127"/>
      <c r="N192" s="127"/>
      <c r="O192" s="119">
        <f t="shared" si="10"/>
        <v>200000</v>
      </c>
    </row>
    <row r="193" spans="1:15" s="31" customFormat="1" ht="38.25" x14ac:dyDescent="0.25">
      <c r="A193" s="113" t="s">
        <v>61</v>
      </c>
      <c r="B193" s="114" t="s">
        <v>60</v>
      </c>
      <c r="C193" s="114" t="s">
        <v>59</v>
      </c>
      <c r="D193" s="113" t="s">
        <v>308</v>
      </c>
      <c r="E193" s="113" t="s">
        <v>58</v>
      </c>
      <c r="F193" s="116" t="s">
        <v>436</v>
      </c>
      <c r="G193" s="114" t="s">
        <v>74</v>
      </c>
      <c r="H193" s="117"/>
      <c r="I193" s="116"/>
      <c r="J193" s="116"/>
      <c r="K193" s="119"/>
      <c r="L193" s="119"/>
      <c r="M193" s="119"/>
      <c r="N193" s="119">
        <v>200000</v>
      </c>
      <c r="O193" s="119">
        <f t="shared" si="10"/>
        <v>200000</v>
      </c>
    </row>
    <row r="194" spans="1:15" s="31" customFormat="1" ht="38.25" x14ac:dyDescent="0.25">
      <c r="A194" s="113" t="s">
        <v>61</v>
      </c>
      <c r="B194" s="114" t="s">
        <v>60</v>
      </c>
      <c r="C194" s="114" t="s">
        <v>59</v>
      </c>
      <c r="D194" s="113" t="s">
        <v>308</v>
      </c>
      <c r="E194" s="113" t="s">
        <v>58</v>
      </c>
      <c r="F194" s="116" t="s">
        <v>437</v>
      </c>
      <c r="G194" s="114" t="s">
        <v>75</v>
      </c>
      <c r="H194" s="117"/>
      <c r="I194" s="116"/>
      <c r="J194" s="116"/>
      <c r="K194" s="119"/>
      <c r="L194" s="119"/>
      <c r="M194" s="119"/>
      <c r="N194" s="119">
        <v>400000</v>
      </c>
      <c r="O194" s="119">
        <f t="shared" si="10"/>
        <v>400000</v>
      </c>
    </row>
    <row r="195" spans="1:15" s="31" customFormat="1" ht="38.25" x14ac:dyDescent="0.25">
      <c r="A195" s="113" t="s">
        <v>61</v>
      </c>
      <c r="B195" s="114" t="s">
        <v>60</v>
      </c>
      <c r="C195" s="114" t="s">
        <v>59</v>
      </c>
      <c r="D195" s="113" t="s">
        <v>308</v>
      </c>
      <c r="E195" s="113" t="s">
        <v>58</v>
      </c>
      <c r="F195" s="116" t="s">
        <v>438</v>
      </c>
      <c r="G195" s="114" t="s">
        <v>75</v>
      </c>
      <c r="H195" s="117"/>
      <c r="I195" s="116"/>
      <c r="J195" s="116"/>
      <c r="K195" s="119"/>
      <c r="L195" s="119"/>
      <c r="M195" s="119"/>
      <c r="N195" s="119">
        <v>40000</v>
      </c>
      <c r="O195" s="119">
        <f t="shared" si="10"/>
        <v>40000</v>
      </c>
    </row>
    <row r="196" spans="1:15" s="31" customFormat="1" ht="38.25" x14ac:dyDescent="0.25">
      <c r="A196" s="113" t="s">
        <v>61</v>
      </c>
      <c r="B196" s="114" t="s">
        <v>60</v>
      </c>
      <c r="C196" s="114" t="s">
        <v>59</v>
      </c>
      <c r="D196" s="113" t="s">
        <v>308</v>
      </c>
      <c r="E196" s="113" t="s">
        <v>58</v>
      </c>
      <c r="F196" s="116" t="s">
        <v>439</v>
      </c>
      <c r="G196" s="114" t="s">
        <v>75</v>
      </c>
      <c r="H196" s="117"/>
      <c r="I196" s="116"/>
      <c r="J196" s="116"/>
      <c r="K196" s="119"/>
      <c r="L196" s="119"/>
      <c r="M196" s="119"/>
      <c r="N196" s="119">
        <v>60000</v>
      </c>
      <c r="O196" s="119">
        <f t="shared" si="10"/>
        <v>60000</v>
      </c>
    </row>
    <row r="197" spans="1:15" s="31" customFormat="1" ht="51" x14ac:dyDescent="0.25">
      <c r="A197" s="113" t="s">
        <v>61</v>
      </c>
      <c r="B197" s="114" t="s">
        <v>60</v>
      </c>
      <c r="C197" s="114" t="s">
        <v>59</v>
      </c>
      <c r="D197" s="113" t="s">
        <v>308</v>
      </c>
      <c r="E197" s="113" t="s">
        <v>58</v>
      </c>
      <c r="F197" s="116" t="s">
        <v>440</v>
      </c>
      <c r="G197" s="114" t="s">
        <v>75</v>
      </c>
      <c r="H197" s="117"/>
      <c r="I197" s="116"/>
      <c r="J197" s="116"/>
      <c r="K197" s="119"/>
      <c r="L197" s="119"/>
      <c r="M197" s="119"/>
      <c r="N197" s="119">
        <v>20000</v>
      </c>
      <c r="O197" s="119">
        <f t="shared" si="10"/>
        <v>20000</v>
      </c>
    </row>
    <row r="198" spans="1:15" s="31" customFormat="1" ht="38.25" x14ac:dyDescent="0.25">
      <c r="A198" s="113" t="s">
        <v>61</v>
      </c>
      <c r="B198" s="114" t="s">
        <v>60</v>
      </c>
      <c r="C198" s="114" t="s">
        <v>59</v>
      </c>
      <c r="D198" s="113" t="s">
        <v>308</v>
      </c>
      <c r="E198" s="113" t="s">
        <v>58</v>
      </c>
      <c r="F198" s="116" t="s">
        <v>441</v>
      </c>
      <c r="G198" s="114" t="s">
        <v>75</v>
      </c>
      <c r="H198" s="117"/>
      <c r="I198" s="116"/>
      <c r="J198" s="116"/>
      <c r="K198" s="119"/>
      <c r="L198" s="119"/>
      <c r="M198" s="119"/>
      <c r="N198" s="119">
        <v>250000</v>
      </c>
      <c r="O198" s="119">
        <f t="shared" si="10"/>
        <v>250000</v>
      </c>
    </row>
    <row r="199" spans="1:15" s="31" customFormat="1" ht="38.25" x14ac:dyDescent="0.25">
      <c r="A199" s="113" t="s">
        <v>61</v>
      </c>
      <c r="B199" s="114" t="s">
        <v>60</v>
      </c>
      <c r="C199" s="114" t="s">
        <v>59</v>
      </c>
      <c r="D199" s="113" t="s">
        <v>308</v>
      </c>
      <c r="E199" s="113" t="s">
        <v>58</v>
      </c>
      <c r="F199" s="116" t="s">
        <v>442</v>
      </c>
      <c r="G199" s="114" t="s">
        <v>75</v>
      </c>
      <c r="H199" s="117"/>
      <c r="I199" s="116"/>
      <c r="J199" s="116"/>
      <c r="K199" s="119"/>
      <c r="L199" s="119"/>
      <c r="M199" s="119"/>
      <c r="N199" s="119">
        <v>130000</v>
      </c>
      <c r="O199" s="119">
        <f t="shared" si="10"/>
        <v>130000</v>
      </c>
    </row>
    <row r="200" spans="1:15" s="31" customFormat="1" ht="38.25" x14ac:dyDescent="0.25">
      <c r="A200" s="113" t="s">
        <v>61</v>
      </c>
      <c r="B200" s="114" t="s">
        <v>60</v>
      </c>
      <c r="C200" s="114" t="s">
        <v>59</v>
      </c>
      <c r="D200" s="113" t="s">
        <v>308</v>
      </c>
      <c r="E200" s="113" t="s">
        <v>58</v>
      </c>
      <c r="F200" s="116" t="s">
        <v>410</v>
      </c>
      <c r="G200" s="114" t="s">
        <v>412</v>
      </c>
      <c r="H200" s="117"/>
      <c r="I200" s="116"/>
      <c r="J200" s="116"/>
      <c r="K200" s="119"/>
      <c r="L200" s="119"/>
      <c r="M200" s="119"/>
      <c r="N200" s="119">
        <v>1000000</v>
      </c>
      <c r="O200" s="119">
        <f t="shared" si="10"/>
        <v>1000000</v>
      </c>
    </row>
    <row r="201" spans="1:15" s="31" customFormat="1" ht="38.25" x14ac:dyDescent="0.25">
      <c r="A201" s="113" t="s">
        <v>61</v>
      </c>
      <c r="B201" s="114" t="s">
        <v>60</v>
      </c>
      <c r="C201" s="114" t="s">
        <v>59</v>
      </c>
      <c r="D201" s="113" t="s">
        <v>308</v>
      </c>
      <c r="E201" s="113" t="s">
        <v>58</v>
      </c>
      <c r="F201" s="116" t="s">
        <v>443</v>
      </c>
      <c r="G201" s="114" t="s">
        <v>412</v>
      </c>
      <c r="H201" s="117"/>
      <c r="I201" s="116"/>
      <c r="J201" s="116"/>
      <c r="K201" s="119"/>
      <c r="L201" s="119"/>
      <c r="M201" s="119"/>
      <c r="N201" s="119">
        <v>60000</v>
      </c>
      <c r="O201" s="119">
        <f t="shared" si="10"/>
        <v>60000</v>
      </c>
    </row>
    <row r="202" spans="1:15" s="31" customFormat="1" ht="63.75" x14ac:dyDescent="0.25">
      <c r="A202" s="113" t="s">
        <v>61</v>
      </c>
      <c r="B202" s="114" t="s">
        <v>60</v>
      </c>
      <c r="C202" s="114" t="s">
        <v>59</v>
      </c>
      <c r="D202" s="113" t="s">
        <v>308</v>
      </c>
      <c r="E202" s="113" t="s">
        <v>58</v>
      </c>
      <c r="F202" s="116" t="s">
        <v>444</v>
      </c>
      <c r="G202" s="114" t="s">
        <v>74</v>
      </c>
      <c r="H202" s="117"/>
      <c r="I202" s="116"/>
      <c r="J202" s="116"/>
      <c r="K202" s="119"/>
      <c r="L202" s="119"/>
      <c r="M202" s="119"/>
      <c r="N202" s="119">
        <v>210000</v>
      </c>
      <c r="O202" s="119">
        <f t="shared" si="10"/>
        <v>210000</v>
      </c>
    </row>
    <row r="203" spans="1:15" s="31" customFormat="1" ht="38.25" x14ac:dyDescent="0.25">
      <c r="A203" s="113" t="s">
        <v>61</v>
      </c>
      <c r="B203" s="114" t="s">
        <v>60</v>
      </c>
      <c r="C203" s="114" t="s">
        <v>59</v>
      </c>
      <c r="D203" s="113" t="s">
        <v>308</v>
      </c>
      <c r="E203" s="113" t="s">
        <v>58</v>
      </c>
      <c r="F203" s="116" t="s">
        <v>445</v>
      </c>
      <c r="G203" s="114" t="s">
        <v>73</v>
      </c>
      <c r="H203" s="117"/>
      <c r="I203" s="116"/>
      <c r="J203" s="116"/>
      <c r="K203" s="119"/>
      <c r="L203" s="119"/>
      <c r="M203" s="119"/>
      <c r="N203" s="119">
        <v>120000</v>
      </c>
      <c r="O203" s="119">
        <f t="shared" si="10"/>
        <v>120000</v>
      </c>
    </row>
    <row r="204" spans="1:15" s="31" customFormat="1" ht="51" x14ac:dyDescent="0.25">
      <c r="A204" s="113" t="s">
        <v>61</v>
      </c>
      <c r="B204" s="114" t="s">
        <v>60</v>
      </c>
      <c r="C204" s="114" t="s">
        <v>59</v>
      </c>
      <c r="D204" s="113" t="s">
        <v>308</v>
      </c>
      <c r="E204" s="113" t="s">
        <v>58</v>
      </c>
      <c r="F204" s="116" t="s">
        <v>446</v>
      </c>
      <c r="G204" s="114" t="s">
        <v>413</v>
      </c>
      <c r="H204" s="117"/>
      <c r="I204" s="116"/>
      <c r="J204" s="116"/>
      <c r="K204" s="119"/>
      <c r="L204" s="119"/>
      <c r="M204" s="119"/>
      <c r="N204" s="119">
        <v>120000</v>
      </c>
      <c r="O204" s="119">
        <f t="shared" si="10"/>
        <v>120000</v>
      </c>
    </row>
    <row r="205" spans="1:15" s="31" customFormat="1" ht="76.5" x14ac:dyDescent="0.25">
      <c r="A205" s="113" t="s">
        <v>61</v>
      </c>
      <c r="B205" s="114" t="s">
        <v>60</v>
      </c>
      <c r="C205" s="114" t="s">
        <v>59</v>
      </c>
      <c r="D205" s="113" t="s">
        <v>308</v>
      </c>
      <c r="E205" s="113" t="s">
        <v>58</v>
      </c>
      <c r="F205" s="116" t="s">
        <v>447</v>
      </c>
      <c r="G205" s="114" t="s">
        <v>413</v>
      </c>
      <c r="H205" s="117"/>
      <c r="I205" s="116"/>
      <c r="J205" s="116"/>
      <c r="K205" s="119"/>
      <c r="L205" s="119"/>
      <c r="M205" s="119"/>
      <c r="N205" s="119">
        <v>20000</v>
      </c>
      <c r="O205" s="119">
        <f t="shared" si="10"/>
        <v>20000</v>
      </c>
    </row>
    <row r="206" spans="1:15" s="31" customFormat="1" ht="63.75" x14ac:dyDescent="0.25">
      <c r="A206" s="113" t="s">
        <v>61</v>
      </c>
      <c r="B206" s="114" t="s">
        <v>60</v>
      </c>
      <c r="C206" s="114" t="s">
        <v>59</v>
      </c>
      <c r="D206" s="113" t="s">
        <v>308</v>
      </c>
      <c r="E206" s="113" t="s">
        <v>58</v>
      </c>
      <c r="F206" s="116" t="s">
        <v>415</v>
      </c>
      <c r="G206" s="114" t="s">
        <v>416</v>
      </c>
      <c r="H206" s="117"/>
      <c r="I206" s="116"/>
      <c r="J206" s="116"/>
      <c r="K206" s="119"/>
      <c r="L206" s="119"/>
      <c r="M206" s="119"/>
      <c r="N206" s="119">
        <v>780000</v>
      </c>
      <c r="O206" s="119">
        <f t="shared" si="10"/>
        <v>780000</v>
      </c>
    </row>
    <row r="207" spans="1:15" ht="38.25" x14ac:dyDescent="0.25">
      <c r="A207" s="113" t="s">
        <v>57</v>
      </c>
      <c r="B207" s="114" t="s">
        <v>56</v>
      </c>
      <c r="C207" s="114" t="s">
        <v>55</v>
      </c>
      <c r="D207" s="113" t="s">
        <v>54</v>
      </c>
      <c r="E207" s="113" t="s">
        <v>53</v>
      </c>
      <c r="F207" s="116" t="s">
        <v>448</v>
      </c>
      <c r="G207" s="114" t="s">
        <v>52</v>
      </c>
      <c r="H207" s="119">
        <v>35000</v>
      </c>
      <c r="I207" s="127"/>
      <c r="J207" s="127"/>
      <c r="K207" s="127"/>
      <c r="L207" s="127"/>
      <c r="M207" s="127"/>
      <c r="N207" s="127"/>
      <c r="O207" s="119">
        <f t="shared" si="10"/>
        <v>35000</v>
      </c>
    </row>
    <row r="208" spans="1:15" ht="38.25" x14ac:dyDescent="0.25">
      <c r="A208" s="113" t="s">
        <v>57</v>
      </c>
      <c r="B208" s="114" t="s">
        <v>56</v>
      </c>
      <c r="C208" s="114" t="s">
        <v>55</v>
      </c>
      <c r="D208" s="113" t="s">
        <v>54</v>
      </c>
      <c r="E208" s="113" t="s">
        <v>53</v>
      </c>
      <c r="F208" s="116" t="s">
        <v>417</v>
      </c>
      <c r="G208" s="114" t="s">
        <v>52</v>
      </c>
      <c r="H208" s="119">
        <v>40000</v>
      </c>
      <c r="I208" s="127"/>
      <c r="J208" s="127"/>
      <c r="K208" s="127"/>
      <c r="L208" s="127"/>
      <c r="M208" s="127"/>
      <c r="N208" s="127"/>
      <c r="O208" s="119">
        <f t="shared" si="10"/>
        <v>40000</v>
      </c>
    </row>
    <row r="209" spans="1:15" ht="38.25" x14ac:dyDescent="0.25">
      <c r="A209" s="113" t="s">
        <v>57</v>
      </c>
      <c r="B209" s="114" t="s">
        <v>56</v>
      </c>
      <c r="C209" s="114" t="s">
        <v>55</v>
      </c>
      <c r="D209" s="113" t="s">
        <v>54</v>
      </c>
      <c r="E209" s="113" t="s">
        <v>53</v>
      </c>
      <c r="F209" s="116" t="s">
        <v>418</v>
      </c>
      <c r="G209" s="114" t="s">
        <v>52</v>
      </c>
      <c r="H209" s="119">
        <v>30000</v>
      </c>
      <c r="I209" s="127"/>
      <c r="J209" s="127"/>
      <c r="K209" s="127"/>
      <c r="L209" s="127"/>
      <c r="M209" s="127"/>
      <c r="N209" s="127"/>
      <c r="O209" s="119">
        <f t="shared" si="10"/>
        <v>30000</v>
      </c>
    </row>
    <row r="210" spans="1:15" x14ac:dyDescent="0.25">
      <c r="A210" s="169" t="s">
        <v>72</v>
      </c>
      <c r="B210" s="169"/>
      <c r="C210" s="169"/>
      <c r="D210" s="170"/>
      <c r="E210" s="170"/>
      <c r="F210" s="169"/>
      <c r="G210" s="30"/>
      <c r="H210" s="40">
        <f>SUM(H178:H209)</f>
        <v>13616825.379999999</v>
      </c>
      <c r="I210" s="29">
        <f t="shared" ref="I210:N210" si="11">SUM(I178:I209)</f>
        <v>0</v>
      </c>
      <c r="J210" s="29">
        <f t="shared" si="11"/>
        <v>0</v>
      </c>
      <c r="K210" s="29">
        <f t="shared" si="11"/>
        <v>0</v>
      </c>
      <c r="L210" s="29">
        <f t="shared" si="11"/>
        <v>0</v>
      </c>
      <c r="M210" s="29">
        <f t="shared" si="11"/>
        <v>0</v>
      </c>
      <c r="N210" s="29">
        <f t="shared" si="11"/>
        <v>3410000</v>
      </c>
      <c r="O210" s="29">
        <f>SUM(O178:O209)</f>
        <v>17026825.379999999</v>
      </c>
    </row>
    <row r="211" spans="1:15" ht="18" customHeight="1" x14ac:dyDescent="0.25">
      <c r="A211" s="28"/>
      <c r="B211" s="160" t="s">
        <v>51</v>
      </c>
      <c r="C211" s="161"/>
      <c r="D211" s="161"/>
      <c r="E211" s="161"/>
      <c r="F211" s="162"/>
      <c r="G211" s="28"/>
      <c r="H211" s="27">
        <f t="shared" ref="H211:O211" si="12">SUM(H76,H120,H176,H210)</f>
        <v>25249318.13429876</v>
      </c>
      <c r="I211" s="27">
        <f t="shared" si="12"/>
        <v>0</v>
      </c>
      <c r="J211" s="27">
        <f t="shared" si="12"/>
        <v>318610.82999999996</v>
      </c>
      <c r="K211" s="27">
        <f t="shared" si="12"/>
        <v>0</v>
      </c>
      <c r="L211" s="27">
        <f t="shared" si="12"/>
        <v>0</v>
      </c>
      <c r="M211" s="27">
        <f t="shared" si="12"/>
        <v>850000</v>
      </c>
      <c r="N211" s="27">
        <f t="shared" si="12"/>
        <v>24701758.640000001</v>
      </c>
      <c r="O211" s="27">
        <f t="shared" si="12"/>
        <v>51119687.60429877</v>
      </c>
    </row>
    <row r="218" spans="1:15" x14ac:dyDescent="0.25">
      <c r="B218" s="26"/>
      <c r="G218" s="26"/>
    </row>
    <row r="219" spans="1:15" ht="18.75" x14ac:dyDescent="0.3">
      <c r="B219" s="23" t="s">
        <v>449</v>
      </c>
      <c r="C219" s="23"/>
      <c r="D219" s="24"/>
      <c r="E219" s="24"/>
      <c r="F219" s="23" t="s">
        <v>450</v>
      </c>
      <c r="G219" s="25"/>
      <c r="H219" s="23"/>
      <c r="I219" s="23"/>
      <c r="J219" s="23" t="s">
        <v>451</v>
      </c>
      <c r="K219" s="23"/>
      <c r="L219" s="23"/>
      <c r="M219" s="23"/>
    </row>
    <row r="220" spans="1:15" ht="18.75" x14ac:dyDescent="0.3">
      <c r="B220" s="23" t="s">
        <v>619</v>
      </c>
      <c r="C220" s="23"/>
      <c r="D220" s="24"/>
      <c r="E220" s="24"/>
      <c r="F220" s="23" t="s">
        <v>452</v>
      </c>
      <c r="G220" s="23"/>
      <c r="H220" s="23"/>
      <c r="I220" s="23"/>
      <c r="J220" s="23" t="s">
        <v>453</v>
      </c>
      <c r="K220" s="23"/>
      <c r="L220" s="23"/>
      <c r="M220" s="23"/>
    </row>
    <row r="221" spans="1:15" ht="18.75" x14ac:dyDescent="0.3">
      <c r="B221" s="25" t="s">
        <v>620</v>
      </c>
      <c r="C221" s="23"/>
      <c r="D221" s="24"/>
      <c r="E221" s="24"/>
      <c r="F221" s="25" t="s">
        <v>454</v>
      </c>
      <c r="G221" s="23"/>
      <c r="H221" s="23"/>
      <c r="I221" s="23"/>
      <c r="J221" s="25" t="s">
        <v>455</v>
      </c>
      <c r="K221" s="23"/>
      <c r="L221" s="23"/>
      <c r="M221" s="23"/>
    </row>
    <row r="222" spans="1:15" ht="18.75" x14ac:dyDescent="0.3">
      <c r="B222" s="23"/>
      <c r="C222" s="23"/>
      <c r="D222" s="24"/>
      <c r="E222" s="24"/>
      <c r="F222" s="23"/>
      <c r="G222" s="23"/>
      <c r="H222" s="23"/>
      <c r="I222" s="23"/>
      <c r="J222" s="23"/>
      <c r="K222" s="23"/>
      <c r="L222" s="23"/>
      <c r="M222" s="23"/>
    </row>
    <row r="224" spans="1:15" ht="18.75" x14ac:dyDescent="0.3">
      <c r="B224" s="22"/>
    </row>
  </sheetData>
  <mergeCells count="13">
    <mergeCell ref="A76:F76"/>
    <mergeCell ref="A1:O1"/>
    <mergeCell ref="A2:O2"/>
    <mergeCell ref="D3:O3"/>
    <mergeCell ref="D4:O4"/>
    <mergeCell ref="A6:O6"/>
    <mergeCell ref="B211:F211"/>
    <mergeCell ref="A77:O77"/>
    <mergeCell ref="A120:F120"/>
    <mergeCell ref="A121:O121"/>
    <mergeCell ref="A176:F176"/>
    <mergeCell ref="A177:O177"/>
    <mergeCell ref="A210:F210"/>
  </mergeCells>
  <printOptions horizontalCentered="1"/>
  <pageMargins left="0.70866141732283472" right="0.51181102362204722" top="0.74803149606299213" bottom="0.74803149606299213" header="0.31496062992125984" footer="0.31496062992125984"/>
  <pageSetup paperSize="9" scale="4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73"/>
  <sheetViews>
    <sheetView tabSelected="1" zoomScale="70" zoomScaleNormal="70" workbookViewId="0">
      <pane ySplit="6" topLeftCell="A7" activePane="bottomLeft" state="frozen"/>
      <selection pane="bottomLeft" activeCell="A14" sqref="A14"/>
    </sheetView>
  </sheetViews>
  <sheetFormatPr baseColWidth="10" defaultRowHeight="15" x14ac:dyDescent="0.25"/>
  <cols>
    <col min="1" max="1" width="16.85546875" customWidth="1"/>
    <col min="2" max="2" width="17" customWidth="1"/>
    <col min="3" max="3" width="30.85546875" hidden="1" customWidth="1"/>
    <col min="4" max="4" width="51.140625" hidden="1" customWidth="1"/>
    <col min="5" max="5" width="25.42578125" hidden="1" customWidth="1"/>
    <col min="6" max="6" width="25" hidden="1" customWidth="1"/>
    <col min="7" max="7" width="39.5703125" hidden="1" customWidth="1"/>
    <col min="8" max="8" width="41.140625" hidden="1" customWidth="1"/>
    <col min="9" max="9" width="17.5703125" hidden="1" customWidth="1"/>
    <col min="10" max="10" width="35.42578125" hidden="1" customWidth="1"/>
    <col min="11" max="11" width="22.140625" hidden="1" customWidth="1"/>
    <col min="12" max="12" width="20.140625" hidden="1" customWidth="1"/>
    <col min="13" max="13" width="21.5703125" hidden="1" customWidth="1"/>
    <col min="14" max="14" width="8.5703125" hidden="1" customWidth="1"/>
    <col min="15" max="15" width="10.85546875" hidden="1" customWidth="1"/>
    <col min="16" max="16" width="12.28515625" hidden="1" customWidth="1"/>
    <col min="17" max="17" width="11.5703125" hidden="1" customWidth="1"/>
    <col min="18" max="18" width="25.42578125" customWidth="1"/>
    <col min="19" max="19" width="38" customWidth="1"/>
    <col min="20" max="20" width="36.140625" customWidth="1"/>
    <col min="21" max="21" width="16.28515625" customWidth="1"/>
    <col min="22" max="22" width="20" customWidth="1"/>
    <col min="23" max="23" width="15.5703125" customWidth="1"/>
    <col min="24" max="24" width="19.85546875" customWidth="1"/>
    <col min="25" max="25" width="17" customWidth="1"/>
    <col min="30" max="30" width="14.7109375" customWidth="1"/>
    <col min="31" max="31" width="15" customWidth="1"/>
    <col min="32" max="32" width="15.28515625" customWidth="1"/>
    <col min="33" max="33" width="15.140625" customWidth="1"/>
    <col min="35" max="35" width="20.5703125" customWidth="1"/>
    <col min="36" max="36" width="20" customWidth="1"/>
    <col min="37" max="37" width="18.5703125" customWidth="1"/>
  </cols>
  <sheetData>
    <row r="1" spans="1:37" s="1" customFormat="1" ht="25.9" customHeight="1" x14ac:dyDescent="0.2">
      <c r="A1" s="153" t="s">
        <v>49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4"/>
    </row>
    <row r="2" spans="1:37" s="1" customFormat="1" ht="31.9" customHeight="1" x14ac:dyDescent="0.2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6"/>
      <c r="W2" s="6"/>
      <c r="X2" s="5"/>
      <c r="Y2" s="7"/>
      <c r="Z2" s="8"/>
      <c r="AA2" s="5"/>
      <c r="AB2" s="5"/>
      <c r="AC2" s="5"/>
      <c r="AD2" s="9"/>
      <c r="AE2" s="9"/>
      <c r="AF2" s="2"/>
      <c r="AG2" s="2"/>
      <c r="AH2" s="4"/>
      <c r="AI2" s="4"/>
      <c r="AJ2" s="4"/>
      <c r="AK2" s="4"/>
    </row>
    <row r="3" spans="1:37" s="1" customFormat="1" ht="27.75" customHeight="1" x14ac:dyDescent="0.2">
      <c r="A3" s="155" t="s">
        <v>48</v>
      </c>
      <c r="B3" s="155"/>
      <c r="C3" s="155" t="s">
        <v>0</v>
      </c>
      <c r="D3" s="155"/>
      <c r="E3" s="155"/>
      <c r="F3" s="155" t="s">
        <v>1</v>
      </c>
      <c r="G3" s="155"/>
      <c r="H3" s="155" t="s">
        <v>2</v>
      </c>
      <c r="I3" s="155" t="s">
        <v>3</v>
      </c>
      <c r="J3" s="155"/>
      <c r="K3" s="155"/>
      <c r="L3" s="155"/>
      <c r="M3" s="155"/>
      <c r="N3" s="155"/>
      <c r="O3" s="155"/>
      <c r="P3" s="155"/>
      <c r="Q3" s="155"/>
      <c r="R3" s="155" t="s">
        <v>4</v>
      </c>
      <c r="S3" s="155"/>
      <c r="T3" s="155"/>
      <c r="U3" s="155" t="s">
        <v>5</v>
      </c>
      <c r="V3" s="155"/>
      <c r="W3" s="155"/>
      <c r="X3" s="155"/>
      <c r="Y3" s="155"/>
      <c r="Z3" s="155" t="s">
        <v>6</v>
      </c>
      <c r="AA3" s="155"/>
      <c r="AB3" s="155"/>
      <c r="AC3" s="155"/>
      <c r="AD3" s="159"/>
      <c r="AE3" s="155"/>
      <c r="AF3" s="155"/>
      <c r="AG3" s="155"/>
      <c r="AH3" s="155" t="s">
        <v>7</v>
      </c>
      <c r="AI3" s="155"/>
      <c r="AJ3" s="155"/>
      <c r="AK3" s="157" t="s">
        <v>8</v>
      </c>
    </row>
    <row r="4" spans="1:37" s="1" customFormat="1" ht="14.25" customHeight="1" x14ac:dyDescent="0.2">
      <c r="A4" s="155"/>
      <c r="B4" s="155"/>
      <c r="C4" s="155"/>
      <c r="D4" s="155"/>
      <c r="E4" s="155"/>
      <c r="F4" s="155"/>
      <c r="G4" s="155"/>
      <c r="H4" s="155"/>
      <c r="I4" s="158" t="s">
        <v>47</v>
      </c>
      <c r="J4" s="158"/>
      <c r="K4" s="158"/>
      <c r="L4" s="156" t="s">
        <v>16</v>
      </c>
      <c r="M4" s="156"/>
      <c r="N4" s="156" t="s">
        <v>17</v>
      </c>
      <c r="O4" s="156"/>
      <c r="P4" s="156"/>
      <c r="Q4" s="156" t="s">
        <v>18</v>
      </c>
      <c r="R4" s="156" t="s">
        <v>19</v>
      </c>
      <c r="S4" s="156"/>
      <c r="T4" s="156"/>
      <c r="U4" s="156" t="s">
        <v>20</v>
      </c>
      <c r="V4" s="156"/>
      <c r="W4" s="156"/>
      <c r="X4" s="156"/>
      <c r="Y4" s="156"/>
      <c r="Z4" s="156" t="s">
        <v>21</v>
      </c>
      <c r="AA4" s="156"/>
      <c r="AB4" s="156"/>
      <c r="AC4" s="156"/>
      <c r="AD4" s="156" t="s">
        <v>22</v>
      </c>
      <c r="AE4" s="156"/>
      <c r="AF4" s="156"/>
      <c r="AG4" s="156"/>
      <c r="AH4" s="155"/>
      <c r="AI4" s="155"/>
      <c r="AJ4" s="155"/>
      <c r="AK4" s="157"/>
    </row>
    <row r="5" spans="1:37" s="10" customFormat="1" ht="36" customHeight="1" x14ac:dyDescent="0.25">
      <c r="A5" s="155"/>
      <c r="B5" s="155"/>
      <c r="C5" s="155"/>
      <c r="D5" s="155"/>
      <c r="E5" s="155"/>
      <c r="F5" s="155"/>
      <c r="G5" s="155"/>
      <c r="H5" s="155"/>
      <c r="I5" s="158"/>
      <c r="J5" s="158"/>
      <c r="K5" s="158"/>
      <c r="L5" s="156"/>
      <c r="M5" s="156"/>
      <c r="N5" s="156"/>
      <c r="O5" s="156"/>
      <c r="P5" s="156"/>
      <c r="Q5" s="156"/>
      <c r="R5" s="156"/>
      <c r="S5" s="156"/>
      <c r="T5" s="156"/>
      <c r="U5" s="20"/>
      <c r="V5" s="156" t="s">
        <v>35</v>
      </c>
      <c r="W5" s="156"/>
      <c r="X5" s="18" t="s">
        <v>36</v>
      </c>
      <c r="Y5" s="19" t="s">
        <v>37</v>
      </c>
      <c r="Z5" s="156"/>
      <c r="AA5" s="156"/>
      <c r="AB5" s="156"/>
      <c r="AC5" s="156"/>
      <c r="AD5" s="156"/>
      <c r="AE5" s="156"/>
      <c r="AF5" s="156"/>
      <c r="AG5" s="156"/>
      <c r="AH5" s="155"/>
      <c r="AI5" s="155"/>
      <c r="AJ5" s="155"/>
      <c r="AK5" s="157"/>
    </row>
    <row r="6" spans="1:37" s="1" customFormat="1" ht="60.75" customHeight="1" x14ac:dyDescent="0.2">
      <c r="A6" s="11" t="s">
        <v>46</v>
      </c>
      <c r="B6" s="11" t="s">
        <v>50</v>
      </c>
      <c r="C6" s="11" t="s">
        <v>9</v>
      </c>
      <c r="D6" s="11" t="s">
        <v>10</v>
      </c>
      <c r="E6" s="11" t="s">
        <v>11</v>
      </c>
      <c r="F6" s="11" t="s">
        <v>9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27</v>
      </c>
      <c r="M6" s="11" t="s">
        <v>28</v>
      </c>
      <c r="N6" s="14" t="s">
        <v>29</v>
      </c>
      <c r="O6" s="14" t="s">
        <v>30</v>
      </c>
      <c r="P6" s="14" t="s">
        <v>31</v>
      </c>
      <c r="Q6" s="14">
        <v>2022</v>
      </c>
      <c r="R6" s="11" t="s">
        <v>32</v>
      </c>
      <c r="S6" s="11" t="s">
        <v>33</v>
      </c>
      <c r="T6" s="11" t="s">
        <v>34</v>
      </c>
      <c r="U6" s="11" t="s">
        <v>42</v>
      </c>
      <c r="V6" s="15" t="s">
        <v>43</v>
      </c>
      <c r="W6" s="15" t="s">
        <v>44</v>
      </c>
      <c r="X6" s="17" t="s">
        <v>45</v>
      </c>
      <c r="Y6" s="15" t="s">
        <v>621</v>
      </c>
      <c r="Z6" s="13" t="s">
        <v>38</v>
      </c>
      <c r="AA6" s="13" t="s">
        <v>39</v>
      </c>
      <c r="AB6" s="13" t="s">
        <v>40</v>
      </c>
      <c r="AC6" s="13" t="s">
        <v>41</v>
      </c>
      <c r="AD6" s="13" t="s">
        <v>38</v>
      </c>
      <c r="AE6" s="13" t="s">
        <v>39</v>
      </c>
      <c r="AF6" s="13" t="s">
        <v>40</v>
      </c>
      <c r="AG6" s="13" t="s">
        <v>41</v>
      </c>
      <c r="AH6" s="12" t="s">
        <v>23</v>
      </c>
      <c r="AI6" s="12" t="s">
        <v>24</v>
      </c>
      <c r="AJ6" s="16" t="s">
        <v>25</v>
      </c>
      <c r="AK6" s="16" t="s">
        <v>26</v>
      </c>
    </row>
    <row r="7" spans="1:37" s="37" customFormat="1" ht="120" x14ac:dyDescent="0.25">
      <c r="A7" s="34" t="s">
        <v>395</v>
      </c>
      <c r="B7" s="32" t="s">
        <v>125</v>
      </c>
      <c r="C7" s="32" t="s">
        <v>298</v>
      </c>
      <c r="D7" s="32" t="s">
        <v>299</v>
      </c>
      <c r="E7" s="32" t="s">
        <v>300</v>
      </c>
      <c r="F7" s="32" t="s">
        <v>301</v>
      </c>
      <c r="G7" s="32" t="s">
        <v>302</v>
      </c>
      <c r="H7" s="32" t="s">
        <v>303</v>
      </c>
      <c r="I7" s="32" t="s">
        <v>297</v>
      </c>
      <c r="J7" s="32" t="s">
        <v>296</v>
      </c>
      <c r="K7" s="32" t="s">
        <v>308</v>
      </c>
      <c r="L7" s="32" t="s">
        <v>294</v>
      </c>
      <c r="M7" s="32" t="s">
        <v>295</v>
      </c>
      <c r="N7" s="32">
        <v>2019</v>
      </c>
      <c r="O7" s="32">
        <v>0</v>
      </c>
      <c r="P7" s="32" t="s">
        <v>293</v>
      </c>
      <c r="Q7" s="32">
        <v>4</v>
      </c>
      <c r="R7" s="32" t="s">
        <v>80</v>
      </c>
      <c r="S7" s="131" t="s">
        <v>304</v>
      </c>
      <c r="T7" s="32" t="s">
        <v>508</v>
      </c>
      <c r="U7" s="70">
        <v>894882.94</v>
      </c>
      <c r="V7" s="71">
        <v>894882.94</v>
      </c>
      <c r="W7" s="71"/>
      <c r="X7" s="71"/>
      <c r="Y7" s="71"/>
      <c r="Z7" s="72">
        <v>0.6</v>
      </c>
      <c r="AA7" s="72">
        <v>0.4</v>
      </c>
      <c r="AB7" s="72"/>
      <c r="AC7" s="72"/>
      <c r="AD7" s="71">
        <v>536929.76399999997</v>
      </c>
      <c r="AE7" s="71">
        <v>357953.18</v>
      </c>
      <c r="AF7" s="71"/>
      <c r="AG7" s="71"/>
      <c r="AH7" s="74" t="s">
        <v>458</v>
      </c>
      <c r="AI7" s="74" t="s">
        <v>596</v>
      </c>
      <c r="AJ7" s="74" t="s">
        <v>597</v>
      </c>
      <c r="AK7" s="74" t="s">
        <v>598</v>
      </c>
    </row>
    <row r="8" spans="1:37" s="37" customFormat="1" ht="120" x14ac:dyDescent="0.25">
      <c r="A8" s="34" t="s">
        <v>395</v>
      </c>
      <c r="B8" s="34" t="s">
        <v>125</v>
      </c>
      <c r="C8" s="32" t="s">
        <v>298</v>
      </c>
      <c r="D8" s="32" t="s">
        <v>299</v>
      </c>
      <c r="E8" s="32" t="s">
        <v>309</v>
      </c>
      <c r="F8" s="32" t="s">
        <v>310</v>
      </c>
      <c r="G8" s="32" t="s">
        <v>311</v>
      </c>
      <c r="H8" s="32" t="s">
        <v>312</v>
      </c>
      <c r="I8" s="32" t="s">
        <v>297</v>
      </c>
      <c r="J8" s="32" t="s">
        <v>313</v>
      </c>
      <c r="K8" s="32" t="s">
        <v>314</v>
      </c>
      <c r="L8" s="32" t="s">
        <v>315</v>
      </c>
      <c r="M8" s="32" t="s">
        <v>316</v>
      </c>
      <c r="N8" s="34">
        <v>2019</v>
      </c>
      <c r="O8" s="34">
        <v>0</v>
      </c>
      <c r="P8" s="34" t="s">
        <v>307</v>
      </c>
      <c r="Q8" s="34">
        <v>2</v>
      </c>
      <c r="R8" s="32" t="s">
        <v>317</v>
      </c>
      <c r="S8" s="131" t="s">
        <v>137</v>
      </c>
      <c r="T8" s="32" t="s">
        <v>509</v>
      </c>
      <c r="U8" s="71">
        <v>593936.71</v>
      </c>
      <c r="V8" s="71">
        <v>593936.71</v>
      </c>
      <c r="W8" s="71"/>
      <c r="X8" s="71"/>
      <c r="Y8" s="71"/>
      <c r="Z8" s="72">
        <v>0.3</v>
      </c>
      <c r="AA8" s="72">
        <v>0.5</v>
      </c>
      <c r="AB8" s="72">
        <v>0.25</v>
      </c>
      <c r="AC8" s="72"/>
      <c r="AD8" s="71">
        <v>178181.01299999998</v>
      </c>
      <c r="AE8" s="71">
        <f>148484.1775+148484.18</f>
        <v>296968.35749999998</v>
      </c>
      <c r="AF8" s="71">
        <v>118787.34</v>
      </c>
      <c r="AG8" s="71"/>
      <c r="AH8" s="74" t="s">
        <v>458</v>
      </c>
      <c r="AI8" s="33" t="s">
        <v>606</v>
      </c>
      <c r="AJ8" s="33" t="s">
        <v>606</v>
      </c>
      <c r="AK8" s="74" t="s">
        <v>608</v>
      </c>
    </row>
    <row r="9" spans="1:37" s="31" customFormat="1" ht="165" x14ac:dyDescent="0.25">
      <c r="A9" s="34" t="s">
        <v>395</v>
      </c>
      <c r="B9" s="32" t="s">
        <v>125</v>
      </c>
      <c r="C9" s="32" t="s">
        <v>260</v>
      </c>
      <c r="D9" s="32" t="s">
        <v>359</v>
      </c>
      <c r="E9" s="32" t="s">
        <v>360</v>
      </c>
      <c r="F9" s="32" t="s">
        <v>361</v>
      </c>
      <c r="G9" s="32" t="s">
        <v>362</v>
      </c>
      <c r="H9" s="32" t="s">
        <v>363</v>
      </c>
      <c r="I9" s="32" t="s">
        <v>364</v>
      </c>
      <c r="J9" s="32" t="s">
        <v>365</v>
      </c>
      <c r="K9" s="32" t="s">
        <v>366</v>
      </c>
      <c r="L9" s="32" t="s">
        <v>367</v>
      </c>
      <c r="M9" s="32" t="s">
        <v>368</v>
      </c>
      <c r="N9" s="32">
        <v>2019</v>
      </c>
      <c r="O9" s="67">
        <v>0.7</v>
      </c>
      <c r="P9" s="32" t="s">
        <v>353</v>
      </c>
      <c r="Q9" s="67">
        <v>0.78</v>
      </c>
      <c r="R9" s="32" t="s">
        <v>408</v>
      </c>
      <c r="S9" s="65" t="s">
        <v>358</v>
      </c>
      <c r="T9" s="32" t="s">
        <v>510</v>
      </c>
      <c r="U9" s="71">
        <v>89349.3</v>
      </c>
      <c r="V9" s="71">
        <v>89349.3</v>
      </c>
      <c r="W9" s="71"/>
      <c r="X9" s="71"/>
      <c r="Y9" s="71"/>
      <c r="Z9" s="73"/>
      <c r="AA9" s="73">
        <v>0.5</v>
      </c>
      <c r="AB9" s="73">
        <v>0.5</v>
      </c>
      <c r="AC9" s="73"/>
      <c r="AD9" s="71"/>
      <c r="AE9" s="71">
        <v>44674.65</v>
      </c>
      <c r="AF9" s="71">
        <v>44674.65</v>
      </c>
      <c r="AH9" s="33" t="s">
        <v>511</v>
      </c>
      <c r="AI9" s="74" t="s">
        <v>596</v>
      </c>
      <c r="AJ9" s="33" t="s">
        <v>607</v>
      </c>
      <c r="AK9" s="33" t="s">
        <v>609</v>
      </c>
    </row>
    <row r="10" spans="1:37" s="37" customFormat="1" ht="120" x14ac:dyDescent="0.25">
      <c r="A10" s="34" t="s">
        <v>395</v>
      </c>
      <c r="B10" s="34" t="s">
        <v>125</v>
      </c>
      <c r="C10" s="32" t="s">
        <v>298</v>
      </c>
      <c r="D10" s="32" t="s">
        <v>299</v>
      </c>
      <c r="E10" s="32" t="s">
        <v>309</v>
      </c>
      <c r="F10" s="32" t="s">
        <v>310</v>
      </c>
      <c r="G10" s="32" t="s">
        <v>311</v>
      </c>
      <c r="H10" s="32" t="s">
        <v>312</v>
      </c>
      <c r="I10" s="32" t="s">
        <v>297</v>
      </c>
      <c r="J10" s="32" t="s">
        <v>313</v>
      </c>
      <c r="K10" s="32" t="s">
        <v>314</v>
      </c>
      <c r="L10" s="32" t="s">
        <v>315</v>
      </c>
      <c r="M10" s="32" t="s">
        <v>316</v>
      </c>
      <c r="N10" s="34">
        <v>2019</v>
      </c>
      <c r="O10" s="34">
        <v>0</v>
      </c>
      <c r="P10" s="34" t="s">
        <v>307</v>
      </c>
      <c r="Q10" s="34">
        <v>2</v>
      </c>
      <c r="R10" s="32" t="s">
        <v>317</v>
      </c>
      <c r="S10" s="69" t="s">
        <v>474</v>
      </c>
      <c r="T10" s="32" t="s">
        <v>595</v>
      </c>
      <c r="U10" s="71">
        <v>20000</v>
      </c>
      <c r="V10" s="71">
        <v>20000</v>
      </c>
      <c r="W10" s="71"/>
      <c r="X10" s="71"/>
      <c r="Y10" s="71"/>
      <c r="Z10" s="72"/>
      <c r="AA10" s="72">
        <v>1</v>
      </c>
      <c r="AB10" s="72"/>
      <c r="AC10" s="72"/>
      <c r="AD10" s="71"/>
      <c r="AE10" s="71">
        <v>20000</v>
      </c>
      <c r="AF10" s="71"/>
      <c r="AG10" s="71"/>
      <c r="AH10" s="74" t="s">
        <v>458</v>
      </c>
      <c r="AI10" s="74" t="s">
        <v>473</v>
      </c>
      <c r="AJ10" s="74" t="s">
        <v>473</v>
      </c>
      <c r="AK10" s="74" t="s">
        <v>590</v>
      </c>
    </row>
    <row r="11" spans="1:37" ht="180" customHeight="1" x14ac:dyDescent="0.25">
      <c r="A11" s="32" t="s">
        <v>396</v>
      </c>
      <c r="B11" s="32" t="s">
        <v>320</v>
      </c>
      <c r="C11" s="32" t="s">
        <v>321</v>
      </c>
      <c r="D11" s="32" t="s">
        <v>322</v>
      </c>
      <c r="E11" s="32" t="s">
        <v>323</v>
      </c>
      <c r="F11" s="32" t="s">
        <v>324</v>
      </c>
      <c r="G11" s="32" t="s">
        <v>325</v>
      </c>
      <c r="H11" s="32" t="s">
        <v>326</v>
      </c>
      <c r="I11" s="34" t="s">
        <v>306</v>
      </c>
      <c r="J11" s="32" t="s">
        <v>327</v>
      </c>
      <c r="K11" s="32" t="s">
        <v>328</v>
      </c>
      <c r="L11" s="32" t="s">
        <v>329</v>
      </c>
      <c r="M11" s="32" t="s">
        <v>330</v>
      </c>
      <c r="N11" s="34">
        <v>2019</v>
      </c>
      <c r="O11" s="34">
        <v>0</v>
      </c>
      <c r="P11" s="34" t="s">
        <v>293</v>
      </c>
      <c r="Q11" s="34">
        <v>2</v>
      </c>
      <c r="R11" s="32" t="s">
        <v>334</v>
      </c>
      <c r="S11" s="131" t="s">
        <v>318</v>
      </c>
      <c r="T11" s="32" t="s">
        <v>512</v>
      </c>
      <c r="U11" s="71">
        <v>70000</v>
      </c>
      <c r="V11" s="71">
        <v>70000</v>
      </c>
      <c r="W11" s="71"/>
      <c r="X11" s="71"/>
      <c r="Y11" s="71"/>
      <c r="Z11" s="72">
        <v>0.5</v>
      </c>
      <c r="AA11" s="72">
        <v>0.5</v>
      </c>
      <c r="AB11" s="72"/>
      <c r="AC11" s="72"/>
      <c r="AD11" s="71">
        <v>35000</v>
      </c>
      <c r="AE11" s="71">
        <v>35000</v>
      </c>
      <c r="AF11" s="71"/>
      <c r="AG11" s="71"/>
      <c r="AH11" s="74" t="s">
        <v>458</v>
      </c>
      <c r="AI11" s="74" t="s">
        <v>513</v>
      </c>
      <c r="AJ11" s="74" t="s">
        <v>514</v>
      </c>
      <c r="AK11" s="74" t="s">
        <v>610</v>
      </c>
    </row>
    <row r="12" spans="1:37" ht="90" x14ac:dyDescent="0.25">
      <c r="A12" s="32" t="s">
        <v>396</v>
      </c>
      <c r="B12" s="32" t="s">
        <v>320</v>
      </c>
      <c r="C12" s="32" t="s">
        <v>321</v>
      </c>
      <c r="D12" s="32" t="s">
        <v>322</v>
      </c>
      <c r="E12" s="32" t="s">
        <v>323</v>
      </c>
      <c r="F12" s="32" t="s">
        <v>324</v>
      </c>
      <c r="G12" s="32" t="s">
        <v>325</v>
      </c>
      <c r="H12" s="32" t="s">
        <v>326</v>
      </c>
      <c r="I12" s="34" t="s">
        <v>306</v>
      </c>
      <c r="J12" s="32" t="s">
        <v>327</v>
      </c>
      <c r="K12" s="32" t="s">
        <v>328</v>
      </c>
      <c r="L12" s="32" t="s">
        <v>329</v>
      </c>
      <c r="M12" s="32" t="s">
        <v>330</v>
      </c>
      <c r="N12" s="34">
        <v>2019</v>
      </c>
      <c r="O12" s="34">
        <v>0</v>
      </c>
      <c r="P12" s="34" t="s">
        <v>293</v>
      </c>
      <c r="Q12" s="34">
        <v>2</v>
      </c>
      <c r="R12" s="32" t="s">
        <v>334</v>
      </c>
      <c r="S12" s="131" t="s">
        <v>319</v>
      </c>
      <c r="T12" s="32" t="s">
        <v>515</v>
      </c>
      <c r="U12" s="71">
        <v>497418.6</v>
      </c>
      <c r="V12" s="71">
        <v>497418.6</v>
      </c>
      <c r="W12" s="71"/>
      <c r="X12" s="71"/>
      <c r="Y12" s="71"/>
      <c r="Z12" s="72">
        <v>0.3</v>
      </c>
      <c r="AA12" s="72">
        <v>0.3</v>
      </c>
      <c r="AB12" s="72">
        <v>0.4</v>
      </c>
      <c r="AC12" s="72"/>
      <c r="AD12" s="71">
        <v>149225.57999999999</v>
      </c>
      <c r="AE12" s="71">
        <v>149225.57999999999</v>
      </c>
      <c r="AF12" s="71">
        <v>198967.44</v>
      </c>
      <c r="AG12" s="130"/>
      <c r="AH12" s="74" t="s">
        <v>458</v>
      </c>
      <c r="AI12" s="74" t="s">
        <v>513</v>
      </c>
      <c r="AJ12" s="74" t="s">
        <v>514</v>
      </c>
      <c r="AK12" s="74" t="s">
        <v>610</v>
      </c>
    </row>
    <row r="13" spans="1:37" ht="120" x14ac:dyDescent="0.25">
      <c r="A13" s="32" t="s">
        <v>396</v>
      </c>
      <c r="B13" s="34" t="s">
        <v>125</v>
      </c>
      <c r="C13" s="32" t="s">
        <v>298</v>
      </c>
      <c r="D13" s="32" t="s">
        <v>299</v>
      </c>
      <c r="E13" s="32" t="s">
        <v>309</v>
      </c>
      <c r="F13" s="32" t="s">
        <v>310</v>
      </c>
      <c r="G13" s="32" t="s">
        <v>311</v>
      </c>
      <c r="H13" s="32" t="s">
        <v>312</v>
      </c>
      <c r="I13" s="32" t="s">
        <v>297</v>
      </c>
      <c r="J13" s="32" t="s">
        <v>313</v>
      </c>
      <c r="K13" s="32" t="s">
        <v>314</v>
      </c>
      <c r="L13" s="32" t="s">
        <v>315</v>
      </c>
      <c r="M13" s="32" t="s">
        <v>316</v>
      </c>
      <c r="N13" s="34">
        <v>2019</v>
      </c>
      <c r="O13" s="34">
        <v>0</v>
      </c>
      <c r="P13" s="34" t="s">
        <v>307</v>
      </c>
      <c r="Q13" s="34">
        <v>2</v>
      </c>
      <c r="R13" s="32" t="s">
        <v>317</v>
      </c>
      <c r="S13" s="69" t="s">
        <v>462</v>
      </c>
      <c r="T13" s="32" t="s">
        <v>516</v>
      </c>
      <c r="U13" s="71">
        <v>64090.58</v>
      </c>
      <c r="V13" s="71">
        <v>64090.58</v>
      </c>
      <c r="W13" s="71"/>
      <c r="X13" s="71"/>
      <c r="Y13" s="71"/>
      <c r="Z13" s="72"/>
      <c r="AA13" s="72">
        <v>0.5</v>
      </c>
      <c r="AB13" s="72">
        <v>0.5</v>
      </c>
      <c r="AC13" s="130"/>
      <c r="AD13" s="71"/>
      <c r="AE13" s="71">
        <v>32045.29</v>
      </c>
      <c r="AF13" s="71">
        <v>32045.29</v>
      </c>
      <c r="AG13" s="130"/>
      <c r="AH13" s="74" t="s">
        <v>458</v>
      </c>
      <c r="AI13" s="74" t="s">
        <v>105</v>
      </c>
      <c r="AJ13" s="74" t="s">
        <v>514</v>
      </c>
      <c r="AK13" s="74" t="s">
        <v>611</v>
      </c>
    </row>
    <row r="14" spans="1:37" s="37" customFormat="1" ht="120" x14ac:dyDescent="0.25">
      <c r="A14" s="32" t="s">
        <v>396</v>
      </c>
      <c r="B14" s="34" t="s">
        <v>125</v>
      </c>
      <c r="C14" s="32" t="s">
        <v>298</v>
      </c>
      <c r="D14" s="32" t="s">
        <v>299</v>
      </c>
      <c r="E14" s="32" t="s">
        <v>309</v>
      </c>
      <c r="F14" s="32" t="s">
        <v>310</v>
      </c>
      <c r="G14" s="32" t="s">
        <v>311</v>
      </c>
      <c r="H14" s="32" t="s">
        <v>312</v>
      </c>
      <c r="I14" s="32" t="s">
        <v>297</v>
      </c>
      <c r="J14" s="32" t="s">
        <v>313</v>
      </c>
      <c r="K14" s="32" t="s">
        <v>314</v>
      </c>
      <c r="L14" s="32" t="s">
        <v>315</v>
      </c>
      <c r="M14" s="32" t="s">
        <v>316</v>
      </c>
      <c r="N14" s="34">
        <v>2019</v>
      </c>
      <c r="O14" s="34">
        <v>0</v>
      </c>
      <c r="P14" s="34" t="s">
        <v>307</v>
      </c>
      <c r="Q14" s="34">
        <v>2</v>
      </c>
      <c r="R14" s="32" t="s">
        <v>317</v>
      </c>
      <c r="S14" s="69" t="s">
        <v>463</v>
      </c>
      <c r="T14" s="32" t="s">
        <v>517</v>
      </c>
      <c r="U14" s="71">
        <v>64697.5</v>
      </c>
      <c r="V14" s="71">
        <v>64697.5</v>
      </c>
      <c r="W14" s="71"/>
      <c r="X14" s="71"/>
      <c r="Y14" s="71"/>
      <c r="Z14" s="72"/>
      <c r="AA14" s="72">
        <v>0.5</v>
      </c>
      <c r="AB14" s="72">
        <v>0.5</v>
      </c>
      <c r="AC14" s="34"/>
      <c r="AD14" s="71"/>
      <c r="AE14" s="71">
        <v>32348.75</v>
      </c>
      <c r="AF14" s="71">
        <v>32348.75</v>
      </c>
      <c r="AG14" s="34"/>
      <c r="AH14" s="74" t="s">
        <v>458</v>
      </c>
      <c r="AI14" s="74" t="s">
        <v>518</v>
      </c>
      <c r="AJ14" s="74" t="s">
        <v>514</v>
      </c>
      <c r="AK14" s="74" t="s">
        <v>612</v>
      </c>
    </row>
    <row r="15" spans="1:37" s="37" customFormat="1" ht="119.25" customHeight="1" x14ac:dyDescent="0.25">
      <c r="A15" s="32" t="s">
        <v>396</v>
      </c>
      <c r="B15" s="34" t="s">
        <v>125</v>
      </c>
      <c r="C15" s="32" t="s">
        <v>298</v>
      </c>
      <c r="D15" s="32" t="s">
        <v>299</v>
      </c>
      <c r="E15" s="32" t="s">
        <v>309</v>
      </c>
      <c r="F15" s="32" t="s">
        <v>310</v>
      </c>
      <c r="G15" s="32" t="s">
        <v>311</v>
      </c>
      <c r="H15" s="32" t="s">
        <v>312</v>
      </c>
      <c r="I15" s="32" t="s">
        <v>297</v>
      </c>
      <c r="J15" s="32" t="s">
        <v>313</v>
      </c>
      <c r="K15" s="32" t="s">
        <v>314</v>
      </c>
      <c r="L15" s="32" t="s">
        <v>315</v>
      </c>
      <c r="M15" s="32" t="s">
        <v>316</v>
      </c>
      <c r="N15" s="34">
        <v>2019</v>
      </c>
      <c r="O15" s="34">
        <v>0</v>
      </c>
      <c r="P15" s="34" t="s">
        <v>307</v>
      </c>
      <c r="Q15" s="34">
        <v>2</v>
      </c>
      <c r="R15" s="32" t="s">
        <v>317</v>
      </c>
      <c r="S15" s="69" t="s">
        <v>464</v>
      </c>
      <c r="T15" s="32" t="s">
        <v>519</v>
      </c>
      <c r="U15" s="71">
        <v>70000</v>
      </c>
      <c r="V15" s="71">
        <v>70000</v>
      </c>
      <c r="W15" s="71"/>
      <c r="X15" s="71"/>
      <c r="Y15" s="71"/>
      <c r="Z15" s="72"/>
      <c r="AA15" s="72">
        <v>0.5</v>
      </c>
      <c r="AB15" s="72">
        <v>0.5</v>
      </c>
      <c r="AC15" s="72"/>
      <c r="AD15" s="71"/>
      <c r="AE15" s="71">
        <v>35000</v>
      </c>
      <c r="AF15" s="71">
        <v>35000</v>
      </c>
      <c r="AG15" s="34"/>
      <c r="AH15" s="74" t="s">
        <v>458</v>
      </c>
      <c r="AI15" s="74" t="s">
        <v>520</v>
      </c>
      <c r="AJ15" s="74" t="s">
        <v>514</v>
      </c>
      <c r="AK15" s="74" t="s">
        <v>613</v>
      </c>
    </row>
    <row r="16" spans="1:37" s="37" customFormat="1" ht="138" customHeight="1" x14ac:dyDescent="0.25">
      <c r="A16" s="32" t="s">
        <v>396</v>
      </c>
      <c r="B16" s="34" t="s">
        <v>125</v>
      </c>
      <c r="C16" s="32" t="s">
        <v>298</v>
      </c>
      <c r="D16" s="32" t="s">
        <v>299</v>
      </c>
      <c r="E16" s="32" t="s">
        <v>309</v>
      </c>
      <c r="F16" s="32" t="s">
        <v>310</v>
      </c>
      <c r="G16" s="32" t="s">
        <v>311</v>
      </c>
      <c r="H16" s="32" t="s">
        <v>312</v>
      </c>
      <c r="I16" s="32" t="s">
        <v>297</v>
      </c>
      <c r="J16" s="32" t="s">
        <v>313</v>
      </c>
      <c r="K16" s="32" t="s">
        <v>314</v>
      </c>
      <c r="L16" s="32" t="s">
        <v>315</v>
      </c>
      <c r="M16" s="32" t="s">
        <v>316</v>
      </c>
      <c r="N16" s="34">
        <v>2019</v>
      </c>
      <c r="O16" s="34">
        <v>0</v>
      </c>
      <c r="P16" s="34" t="s">
        <v>307</v>
      </c>
      <c r="Q16" s="34">
        <v>2</v>
      </c>
      <c r="R16" s="32" t="s">
        <v>317</v>
      </c>
      <c r="S16" s="65" t="s">
        <v>465</v>
      </c>
      <c r="T16" s="32" t="s">
        <v>521</v>
      </c>
      <c r="U16" s="71">
        <v>75673.600000000006</v>
      </c>
      <c r="V16" s="71">
        <v>75673.600000000006</v>
      </c>
      <c r="W16" s="71"/>
      <c r="X16" s="71"/>
      <c r="Y16" s="71"/>
      <c r="Z16" s="72">
        <v>0.5</v>
      </c>
      <c r="AA16" s="72">
        <v>0.5</v>
      </c>
      <c r="AB16" s="34"/>
      <c r="AC16" s="34"/>
      <c r="AD16" s="71">
        <v>37836.800000000003</v>
      </c>
      <c r="AE16" s="71">
        <v>37836.800000000003</v>
      </c>
      <c r="AF16" s="34"/>
      <c r="AG16" s="34"/>
      <c r="AH16" s="74" t="s">
        <v>458</v>
      </c>
      <c r="AI16" s="74" t="s">
        <v>414</v>
      </c>
      <c r="AJ16" s="74" t="s">
        <v>514</v>
      </c>
      <c r="AK16" s="74" t="s">
        <v>614</v>
      </c>
    </row>
    <row r="17" spans="1:37" s="37" customFormat="1" ht="138" customHeight="1" x14ac:dyDescent="0.25">
      <c r="A17" s="32" t="s">
        <v>396</v>
      </c>
      <c r="B17" s="34" t="s">
        <v>125</v>
      </c>
      <c r="C17" s="32" t="s">
        <v>298</v>
      </c>
      <c r="D17" s="32" t="s">
        <v>299</v>
      </c>
      <c r="E17" s="32" t="s">
        <v>309</v>
      </c>
      <c r="F17" s="32" t="s">
        <v>310</v>
      </c>
      <c r="G17" s="32" t="s">
        <v>311</v>
      </c>
      <c r="H17" s="32" t="s">
        <v>312</v>
      </c>
      <c r="I17" s="32" t="s">
        <v>297</v>
      </c>
      <c r="J17" s="32" t="s">
        <v>313</v>
      </c>
      <c r="K17" s="32" t="s">
        <v>314</v>
      </c>
      <c r="L17" s="32" t="s">
        <v>315</v>
      </c>
      <c r="M17" s="32" t="s">
        <v>316</v>
      </c>
      <c r="N17" s="34">
        <v>2019</v>
      </c>
      <c r="O17" s="34">
        <v>0</v>
      </c>
      <c r="P17" s="34" t="s">
        <v>307</v>
      </c>
      <c r="Q17" s="34">
        <v>2</v>
      </c>
      <c r="R17" s="32" t="s">
        <v>317</v>
      </c>
      <c r="S17" s="65" t="s">
        <v>471</v>
      </c>
      <c r="T17" s="32" t="s">
        <v>599</v>
      </c>
      <c r="U17" s="71">
        <v>5384.35</v>
      </c>
      <c r="V17" s="71">
        <v>5384.35</v>
      </c>
      <c r="W17" s="71"/>
      <c r="X17" s="71"/>
      <c r="Y17" s="71"/>
      <c r="Z17" s="72">
        <v>1</v>
      </c>
      <c r="AA17" s="72"/>
      <c r="AB17" s="72"/>
      <c r="AC17" s="72"/>
      <c r="AD17" s="71">
        <v>5384.35</v>
      </c>
      <c r="AE17" s="71"/>
      <c r="AF17" s="71"/>
      <c r="AG17" s="71"/>
      <c r="AH17" s="74" t="s">
        <v>458</v>
      </c>
      <c r="AI17" s="74" t="s">
        <v>73</v>
      </c>
      <c r="AJ17" s="74" t="s">
        <v>73</v>
      </c>
      <c r="AK17" s="74" t="s">
        <v>603</v>
      </c>
    </row>
    <row r="18" spans="1:37" s="37" customFormat="1" ht="138" customHeight="1" x14ac:dyDescent="0.25">
      <c r="A18" s="32" t="s">
        <v>396</v>
      </c>
      <c r="B18" s="34" t="s">
        <v>125</v>
      </c>
      <c r="C18" s="32" t="s">
        <v>298</v>
      </c>
      <c r="D18" s="32" t="s">
        <v>299</v>
      </c>
      <c r="E18" s="32" t="s">
        <v>309</v>
      </c>
      <c r="F18" s="32" t="s">
        <v>310</v>
      </c>
      <c r="G18" s="32" t="s">
        <v>311</v>
      </c>
      <c r="H18" s="32" t="s">
        <v>312</v>
      </c>
      <c r="I18" s="32" t="s">
        <v>297</v>
      </c>
      <c r="J18" s="32" t="s">
        <v>313</v>
      </c>
      <c r="K18" s="32" t="s">
        <v>314</v>
      </c>
      <c r="L18" s="32" t="s">
        <v>315</v>
      </c>
      <c r="M18" s="32" t="s">
        <v>316</v>
      </c>
      <c r="N18" s="34">
        <v>2019</v>
      </c>
      <c r="O18" s="34">
        <v>0</v>
      </c>
      <c r="P18" s="34" t="s">
        <v>307</v>
      </c>
      <c r="Q18" s="34">
        <v>2</v>
      </c>
      <c r="R18" s="32" t="s">
        <v>317</v>
      </c>
      <c r="S18" s="65" t="s">
        <v>475</v>
      </c>
      <c r="T18" s="65" t="s">
        <v>600</v>
      </c>
      <c r="U18" s="71">
        <v>57000</v>
      </c>
      <c r="V18" s="71">
        <v>32000</v>
      </c>
      <c r="W18" s="34"/>
      <c r="X18" s="71"/>
      <c r="Y18" s="71">
        <v>25000</v>
      </c>
      <c r="Z18" s="72"/>
      <c r="AA18" s="72">
        <v>1</v>
      </c>
      <c r="AB18" s="72"/>
      <c r="AC18" s="72"/>
      <c r="AD18" s="71"/>
      <c r="AE18" s="71">
        <v>32000</v>
      </c>
      <c r="AF18" s="71"/>
      <c r="AG18" s="71"/>
      <c r="AH18" s="74" t="s">
        <v>458</v>
      </c>
      <c r="AI18" s="74" t="s">
        <v>473</v>
      </c>
      <c r="AJ18" s="74" t="s">
        <v>473</v>
      </c>
      <c r="AK18" s="74" t="s">
        <v>590</v>
      </c>
    </row>
    <row r="19" spans="1:37" s="37" customFormat="1" ht="138" customHeight="1" x14ac:dyDescent="0.25">
      <c r="A19" s="32" t="s">
        <v>396</v>
      </c>
      <c r="B19" s="34" t="s">
        <v>125</v>
      </c>
      <c r="C19" s="32" t="s">
        <v>298</v>
      </c>
      <c r="D19" s="32" t="s">
        <v>299</v>
      </c>
      <c r="E19" s="32" t="s">
        <v>309</v>
      </c>
      <c r="F19" s="32" t="s">
        <v>310</v>
      </c>
      <c r="G19" s="32" t="s">
        <v>311</v>
      </c>
      <c r="H19" s="32" t="s">
        <v>312</v>
      </c>
      <c r="I19" s="32" t="s">
        <v>297</v>
      </c>
      <c r="J19" s="32" t="s">
        <v>313</v>
      </c>
      <c r="K19" s="32" t="s">
        <v>314</v>
      </c>
      <c r="L19" s="32" t="s">
        <v>315</v>
      </c>
      <c r="M19" s="32" t="s">
        <v>316</v>
      </c>
      <c r="N19" s="34">
        <v>2019</v>
      </c>
      <c r="O19" s="34">
        <v>0</v>
      </c>
      <c r="P19" s="34" t="s">
        <v>307</v>
      </c>
      <c r="Q19" s="34">
        <v>2</v>
      </c>
      <c r="R19" s="32" t="s">
        <v>317</v>
      </c>
      <c r="S19" s="65" t="s">
        <v>476</v>
      </c>
      <c r="T19" s="65" t="s">
        <v>601</v>
      </c>
      <c r="U19" s="71">
        <v>48083.54</v>
      </c>
      <c r="V19" s="71">
        <v>25083.54</v>
      </c>
      <c r="W19" s="34"/>
      <c r="X19" s="71"/>
      <c r="Y19" s="71">
        <v>23000</v>
      </c>
      <c r="Z19" s="72"/>
      <c r="AA19" s="72"/>
      <c r="AB19" s="72">
        <v>1</v>
      </c>
      <c r="AC19" s="72"/>
      <c r="AD19" s="71"/>
      <c r="AE19" s="71"/>
      <c r="AF19" s="71">
        <v>25083.54</v>
      </c>
      <c r="AG19" s="71"/>
      <c r="AH19" s="74" t="s">
        <v>458</v>
      </c>
      <c r="AI19" s="74" t="s">
        <v>473</v>
      </c>
      <c r="AJ19" s="74" t="s">
        <v>473</v>
      </c>
      <c r="AK19" s="74" t="s">
        <v>590</v>
      </c>
    </row>
    <row r="20" spans="1:37" s="37" customFormat="1" ht="138" customHeight="1" x14ac:dyDescent="0.25">
      <c r="A20" s="32" t="s">
        <v>396</v>
      </c>
      <c r="B20" s="34" t="s">
        <v>125</v>
      </c>
      <c r="C20" s="32" t="s">
        <v>298</v>
      </c>
      <c r="D20" s="32" t="s">
        <v>299</v>
      </c>
      <c r="E20" s="32" t="s">
        <v>309</v>
      </c>
      <c r="F20" s="32" t="s">
        <v>310</v>
      </c>
      <c r="G20" s="32" t="s">
        <v>311</v>
      </c>
      <c r="H20" s="32" t="s">
        <v>312</v>
      </c>
      <c r="I20" s="32" t="s">
        <v>297</v>
      </c>
      <c r="J20" s="32" t="s">
        <v>313</v>
      </c>
      <c r="K20" s="32" t="s">
        <v>314</v>
      </c>
      <c r="L20" s="32" t="s">
        <v>315</v>
      </c>
      <c r="M20" s="32" t="s">
        <v>316</v>
      </c>
      <c r="N20" s="34">
        <v>2019</v>
      </c>
      <c r="O20" s="34">
        <v>0</v>
      </c>
      <c r="P20" s="34" t="s">
        <v>307</v>
      </c>
      <c r="Q20" s="34">
        <v>2</v>
      </c>
      <c r="R20" s="32" t="s">
        <v>317</v>
      </c>
      <c r="S20" s="65" t="s">
        <v>477</v>
      </c>
      <c r="T20" s="32" t="s">
        <v>602</v>
      </c>
      <c r="U20" s="71">
        <v>13000</v>
      </c>
      <c r="V20" s="71">
        <v>13000</v>
      </c>
      <c r="W20" s="71"/>
      <c r="X20" s="71"/>
      <c r="Y20" s="71"/>
      <c r="Z20" s="72"/>
      <c r="AA20" s="72"/>
      <c r="AB20" s="72">
        <v>1</v>
      </c>
      <c r="AC20" s="72"/>
      <c r="AD20" s="71"/>
      <c r="AE20" s="71"/>
      <c r="AF20" s="71">
        <v>13000</v>
      </c>
      <c r="AG20" s="71"/>
      <c r="AH20" s="74" t="s">
        <v>458</v>
      </c>
      <c r="AI20" s="74" t="s">
        <v>557</v>
      </c>
      <c r="AJ20" s="74" t="s">
        <v>514</v>
      </c>
      <c r="AK20" s="74" t="s">
        <v>569</v>
      </c>
    </row>
    <row r="21" spans="1:37" s="37" customFormat="1" ht="180" x14ac:dyDescent="0.25">
      <c r="A21" s="34" t="s">
        <v>397</v>
      </c>
      <c r="B21" s="34" t="s">
        <v>335</v>
      </c>
      <c r="C21" s="32" t="s">
        <v>90</v>
      </c>
      <c r="D21" s="32" t="s">
        <v>336</v>
      </c>
      <c r="E21" s="32" t="s">
        <v>337</v>
      </c>
      <c r="F21" s="32" t="s">
        <v>338</v>
      </c>
      <c r="G21" s="32" t="s">
        <v>339</v>
      </c>
      <c r="H21" s="32" t="s">
        <v>340</v>
      </c>
      <c r="I21" s="32" t="s">
        <v>341</v>
      </c>
      <c r="J21" s="32" t="s">
        <v>342</v>
      </c>
      <c r="K21" s="32" t="s">
        <v>343</v>
      </c>
      <c r="L21" s="32" t="s">
        <v>331</v>
      </c>
      <c r="M21" s="32" t="s">
        <v>332</v>
      </c>
      <c r="N21" s="34">
        <v>2019</v>
      </c>
      <c r="O21" s="34">
        <v>3</v>
      </c>
      <c r="P21" s="34" t="s">
        <v>293</v>
      </c>
      <c r="Q21" s="34">
        <v>1</v>
      </c>
      <c r="R21" s="34" t="s">
        <v>333</v>
      </c>
      <c r="S21" s="69" t="s">
        <v>495</v>
      </c>
      <c r="T21" s="32" t="s">
        <v>522</v>
      </c>
      <c r="U21" s="71">
        <v>37360.879999999997</v>
      </c>
      <c r="V21" s="71">
        <v>37360.879999999997</v>
      </c>
      <c r="W21" s="71"/>
      <c r="X21" s="71"/>
      <c r="Y21" s="71"/>
      <c r="Z21" s="72"/>
      <c r="AA21" s="72">
        <v>0.5</v>
      </c>
      <c r="AB21" s="72">
        <v>0.5</v>
      </c>
      <c r="AC21" s="72"/>
      <c r="AD21" s="71"/>
      <c r="AE21" s="71">
        <v>18680.439999999999</v>
      </c>
      <c r="AF21" s="71">
        <v>18680.439999999999</v>
      </c>
      <c r="AG21" s="71"/>
      <c r="AH21" s="74" t="s">
        <v>458</v>
      </c>
      <c r="AI21" s="74" t="s">
        <v>413</v>
      </c>
      <c r="AJ21" s="74" t="s">
        <v>413</v>
      </c>
      <c r="AK21" s="74" t="s">
        <v>551</v>
      </c>
    </row>
    <row r="22" spans="1:37" s="37" customFormat="1" ht="180" x14ac:dyDescent="0.25">
      <c r="A22" s="34" t="s">
        <v>397</v>
      </c>
      <c r="B22" s="34" t="s">
        <v>335</v>
      </c>
      <c r="C22" s="32" t="s">
        <v>90</v>
      </c>
      <c r="D22" s="32" t="s">
        <v>336</v>
      </c>
      <c r="E22" s="32" t="s">
        <v>337</v>
      </c>
      <c r="F22" s="32" t="s">
        <v>338</v>
      </c>
      <c r="G22" s="32" t="s">
        <v>339</v>
      </c>
      <c r="H22" s="32" t="s">
        <v>340</v>
      </c>
      <c r="I22" s="32" t="s">
        <v>341</v>
      </c>
      <c r="J22" s="32" t="s">
        <v>342</v>
      </c>
      <c r="K22" s="32" t="s">
        <v>343</v>
      </c>
      <c r="L22" s="32" t="s">
        <v>331</v>
      </c>
      <c r="M22" s="32" t="s">
        <v>332</v>
      </c>
      <c r="N22" s="34">
        <v>2019</v>
      </c>
      <c r="O22" s="34">
        <v>3</v>
      </c>
      <c r="P22" s="34" t="s">
        <v>293</v>
      </c>
      <c r="Q22" s="34">
        <v>1</v>
      </c>
      <c r="R22" s="34" t="s">
        <v>333</v>
      </c>
      <c r="S22" s="69" t="s">
        <v>478</v>
      </c>
      <c r="T22" s="69" t="s">
        <v>604</v>
      </c>
      <c r="U22" s="71">
        <v>19450.61</v>
      </c>
      <c r="V22" s="71">
        <v>19450.61</v>
      </c>
      <c r="W22" s="71"/>
      <c r="X22" s="71"/>
      <c r="Y22" s="71"/>
      <c r="Z22" s="72"/>
      <c r="AA22" s="72"/>
      <c r="AB22" s="72">
        <v>1</v>
      </c>
      <c r="AC22" s="72"/>
      <c r="AD22" s="71"/>
      <c r="AE22" s="71"/>
      <c r="AF22" s="71">
        <v>19450.61</v>
      </c>
      <c r="AG22" s="71"/>
      <c r="AH22" s="74" t="s">
        <v>458</v>
      </c>
      <c r="AI22" s="74" t="s">
        <v>469</v>
      </c>
      <c r="AJ22" s="74" t="s">
        <v>469</v>
      </c>
      <c r="AK22" s="74" t="s">
        <v>605</v>
      </c>
    </row>
    <row r="23" spans="1:37" s="37" customFormat="1" ht="120" x14ac:dyDescent="0.25">
      <c r="A23" s="34" t="s">
        <v>64</v>
      </c>
      <c r="B23" s="34" t="s">
        <v>125</v>
      </c>
      <c r="C23" s="32" t="s">
        <v>298</v>
      </c>
      <c r="D23" s="32" t="s">
        <v>345</v>
      </c>
      <c r="E23" s="32" t="s">
        <v>346</v>
      </c>
      <c r="F23" s="32" t="s">
        <v>347</v>
      </c>
      <c r="G23" s="32" t="s">
        <v>348</v>
      </c>
      <c r="H23" s="32" t="s">
        <v>349</v>
      </c>
      <c r="I23" s="32" t="s">
        <v>297</v>
      </c>
      <c r="J23" s="32" t="s">
        <v>296</v>
      </c>
      <c r="K23" s="32" t="s">
        <v>350</v>
      </c>
      <c r="L23" s="32" t="s">
        <v>351</v>
      </c>
      <c r="M23" s="32" t="s">
        <v>352</v>
      </c>
      <c r="N23" s="34">
        <v>2019</v>
      </c>
      <c r="O23" s="66">
        <v>0.2959</v>
      </c>
      <c r="P23" s="34" t="s">
        <v>353</v>
      </c>
      <c r="Q23" s="66">
        <v>0.37090000000000001</v>
      </c>
      <c r="R23" s="32" t="s">
        <v>354</v>
      </c>
      <c r="S23" s="32" t="s">
        <v>479</v>
      </c>
      <c r="T23" s="32" t="s">
        <v>523</v>
      </c>
      <c r="U23" s="71">
        <v>89349.3</v>
      </c>
      <c r="V23" s="71">
        <v>89349.3</v>
      </c>
      <c r="W23" s="71"/>
      <c r="X23" s="71"/>
      <c r="Y23" s="71"/>
      <c r="Z23" s="72"/>
      <c r="AA23" s="72">
        <v>1</v>
      </c>
      <c r="AB23" s="72"/>
      <c r="AC23" s="72"/>
      <c r="AD23" s="71"/>
      <c r="AE23" s="71">
        <v>89349.3</v>
      </c>
      <c r="AF23" s="71"/>
      <c r="AG23" s="71"/>
      <c r="AH23" s="74" t="s">
        <v>458</v>
      </c>
      <c r="AI23" s="74" t="s">
        <v>411</v>
      </c>
      <c r="AJ23" s="33" t="s">
        <v>530</v>
      </c>
      <c r="AK23" s="74" t="s">
        <v>531</v>
      </c>
    </row>
    <row r="24" spans="1:37" s="37" customFormat="1" ht="120" x14ac:dyDescent="0.25">
      <c r="A24" s="34" t="s">
        <v>64</v>
      </c>
      <c r="B24" s="34" t="s">
        <v>125</v>
      </c>
      <c r="C24" s="32" t="s">
        <v>298</v>
      </c>
      <c r="D24" s="32" t="s">
        <v>345</v>
      </c>
      <c r="E24" s="32" t="s">
        <v>346</v>
      </c>
      <c r="F24" s="32" t="s">
        <v>347</v>
      </c>
      <c r="G24" s="32" t="s">
        <v>348</v>
      </c>
      <c r="H24" s="32" t="s">
        <v>349</v>
      </c>
      <c r="I24" s="32" t="s">
        <v>297</v>
      </c>
      <c r="J24" s="32" t="s">
        <v>296</v>
      </c>
      <c r="K24" s="32" t="s">
        <v>350</v>
      </c>
      <c r="L24" s="32" t="s">
        <v>351</v>
      </c>
      <c r="M24" s="32" t="s">
        <v>352</v>
      </c>
      <c r="N24" s="34">
        <v>2019</v>
      </c>
      <c r="O24" s="66">
        <v>0.2959</v>
      </c>
      <c r="P24" s="34" t="s">
        <v>353</v>
      </c>
      <c r="Q24" s="66">
        <v>0.37090000000000001</v>
      </c>
      <c r="R24" s="32" t="s">
        <v>354</v>
      </c>
      <c r="S24" s="32" t="s">
        <v>507</v>
      </c>
      <c r="T24" s="32" t="s">
        <v>523</v>
      </c>
      <c r="U24" s="71">
        <v>89349.3</v>
      </c>
      <c r="V24" s="71">
        <v>89349.3</v>
      </c>
      <c r="W24" s="71"/>
      <c r="X24" s="71"/>
      <c r="Y24" s="71"/>
      <c r="Z24" s="72"/>
      <c r="AA24" s="72">
        <v>1</v>
      </c>
      <c r="AB24" s="72"/>
      <c r="AC24" s="72"/>
      <c r="AD24" s="71"/>
      <c r="AE24" s="71">
        <v>89349.3</v>
      </c>
      <c r="AF24" s="71"/>
      <c r="AG24" s="71"/>
      <c r="AH24" s="74" t="s">
        <v>458</v>
      </c>
      <c r="AI24" s="74" t="s">
        <v>513</v>
      </c>
      <c r="AJ24" s="33" t="s">
        <v>532</v>
      </c>
      <c r="AK24" s="74" t="s">
        <v>533</v>
      </c>
    </row>
    <row r="25" spans="1:37" s="37" customFormat="1" ht="120" x14ac:dyDescent="0.25">
      <c r="A25" s="34" t="s">
        <v>64</v>
      </c>
      <c r="B25" s="34" t="s">
        <v>125</v>
      </c>
      <c r="C25" s="32" t="s">
        <v>298</v>
      </c>
      <c r="D25" s="32" t="s">
        <v>345</v>
      </c>
      <c r="E25" s="32" t="s">
        <v>346</v>
      </c>
      <c r="F25" s="32" t="s">
        <v>347</v>
      </c>
      <c r="G25" s="32" t="s">
        <v>348</v>
      </c>
      <c r="H25" s="32" t="s">
        <v>349</v>
      </c>
      <c r="I25" s="32" t="s">
        <v>297</v>
      </c>
      <c r="J25" s="32" t="s">
        <v>296</v>
      </c>
      <c r="K25" s="32" t="s">
        <v>350</v>
      </c>
      <c r="L25" s="32" t="s">
        <v>351</v>
      </c>
      <c r="M25" s="32" t="s">
        <v>352</v>
      </c>
      <c r="N25" s="34">
        <v>2019</v>
      </c>
      <c r="O25" s="66">
        <v>0.2959</v>
      </c>
      <c r="P25" s="34" t="s">
        <v>353</v>
      </c>
      <c r="Q25" s="66">
        <v>0.37090000000000001</v>
      </c>
      <c r="R25" s="32" t="s">
        <v>354</v>
      </c>
      <c r="S25" s="32" t="s">
        <v>480</v>
      </c>
      <c r="T25" s="32" t="s">
        <v>523</v>
      </c>
      <c r="U25" s="71">
        <v>89349.3</v>
      </c>
      <c r="V25" s="71">
        <v>89349.3</v>
      </c>
      <c r="W25" s="71"/>
      <c r="X25" s="71"/>
      <c r="Y25" s="71"/>
      <c r="Z25" s="72"/>
      <c r="AA25" s="72">
        <v>1</v>
      </c>
      <c r="AB25" s="72"/>
      <c r="AC25" s="72"/>
      <c r="AD25" s="71"/>
      <c r="AE25" s="71">
        <v>89349.3</v>
      </c>
      <c r="AF25" s="71"/>
      <c r="AG25" s="71"/>
      <c r="AH25" s="74" t="s">
        <v>458</v>
      </c>
      <c r="AI25" s="74" t="s">
        <v>534</v>
      </c>
      <c r="AJ25" s="33" t="s">
        <v>535</v>
      </c>
      <c r="AK25" s="74" t="s">
        <v>536</v>
      </c>
    </row>
    <row r="26" spans="1:37" s="37" customFormat="1" ht="120" x14ac:dyDescent="0.25">
      <c r="A26" s="34" t="s">
        <v>64</v>
      </c>
      <c r="B26" s="34" t="s">
        <v>125</v>
      </c>
      <c r="C26" s="32" t="s">
        <v>298</v>
      </c>
      <c r="D26" s="32" t="s">
        <v>345</v>
      </c>
      <c r="E26" s="32" t="s">
        <v>346</v>
      </c>
      <c r="F26" s="32" t="s">
        <v>347</v>
      </c>
      <c r="G26" s="32" t="s">
        <v>348</v>
      </c>
      <c r="H26" s="32" t="s">
        <v>349</v>
      </c>
      <c r="I26" s="32" t="s">
        <v>297</v>
      </c>
      <c r="J26" s="32" t="s">
        <v>296</v>
      </c>
      <c r="K26" s="32" t="s">
        <v>350</v>
      </c>
      <c r="L26" s="32" t="s">
        <v>351</v>
      </c>
      <c r="M26" s="32" t="s">
        <v>352</v>
      </c>
      <c r="N26" s="34">
        <v>2019</v>
      </c>
      <c r="O26" s="66">
        <v>0.2959</v>
      </c>
      <c r="P26" s="34" t="s">
        <v>353</v>
      </c>
      <c r="Q26" s="66">
        <v>0.37090000000000001</v>
      </c>
      <c r="R26" s="32" t="s">
        <v>354</v>
      </c>
      <c r="S26" s="131" t="s">
        <v>481</v>
      </c>
      <c r="T26" s="32" t="s">
        <v>523</v>
      </c>
      <c r="U26" s="71">
        <v>187220.5</v>
      </c>
      <c r="V26" s="71">
        <v>187220.5</v>
      </c>
      <c r="W26" s="71"/>
      <c r="X26" s="71"/>
      <c r="Y26" s="71"/>
      <c r="Z26" s="72"/>
      <c r="AA26" s="72">
        <v>0.5</v>
      </c>
      <c r="AB26" s="72">
        <v>0.5</v>
      </c>
      <c r="AC26" s="72"/>
      <c r="AD26" s="71"/>
      <c r="AE26" s="71">
        <v>93610.25</v>
      </c>
      <c r="AF26" s="71">
        <v>93610.25</v>
      </c>
      <c r="AG26" s="71"/>
      <c r="AH26" s="74" t="s">
        <v>458</v>
      </c>
      <c r="AI26" s="74" t="s">
        <v>412</v>
      </c>
      <c r="AJ26" s="74" t="s">
        <v>537</v>
      </c>
      <c r="AK26" s="74" t="s">
        <v>538</v>
      </c>
    </row>
    <row r="27" spans="1:37" s="37" customFormat="1" ht="120" x14ac:dyDescent="0.25">
      <c r="A27" s="34" t="s">
        <v>64</v>
      </c>
      <c r="B27" s="34" t="s">
        <v>125</v>
      </c>
      <c r="C27" s="32" t="s">
        <v>298</v>
      </c>
      <c r="D27" s="32" t="s">
        <v>345</v>
      </c>
      <c r="E27" s="32" t="s">
        <v>346</v>
      </c>
      <c r="F27" s="32" t="s">
        <v>347</v>
      </c>
      <c r="G27" s="32" t="s">
        <v>348</v>
      </c>
      <c r="H27" s="32" t="s">
        <v>349</v>
      </c>
      <c r="I27" s="32" t="s">
        <v>297</v>
      </c>
      <c r="J27" s="32" t="s">
        <v>296</v>
      </c>
      <c r="K27" s="32" t="s">
        <v>350</v>
      </c>
      <c r="L27" s="32" t="s">
        <v>351</v>
      </c>
      <c r="M27" s="32" t="s">
        <v>352</v>
      </c>
      <c r="N27" s="34">
        <v>2019</v>
      </c>
      <c r="O27" s="66">
        <v>0.2959</v>
      </c>
      <c r="P27" s="34" t="s">
        <v>353</v>
      </c>
      <c r="Q27" s="66">
        <v>0.37090000000000001</v>
      </c>
      <c r="R27" s="32" t="s">
        <v>354</v>
      </c>
      <c r="S27" s="32" t="s">
        <v>488</v>
      </c>
      <c r="T27" s="32" t="s">
        <v>523</v>
      </c>
      <c r="U27" s="71">
        <v>82682.22</v>
      </c>
      <c r="V27" s="71">
        <v>82682.22</v>
      </c>
      <c r="W27" s="71"/>
      <c r="X27" s="71"/>
      <c r="Y27" s="71"/>
      <c r="Z27" s="72"/>
      <c r="AA27" s="72">
        <v>1</v>
      </c>
      <c r="AB27" s="72"/>
      <c r="AC27" s="72"/>
      <c r="AD27" s="71"/>
      <c r="AE27" s="71">
        <v>80000</v>
      </c>
      <c r="AF27" s="71"/>
      <c r="AG27" s="71"/>
      <c r="AH27" s="74" t="s">
        <v>458</v>
      </c>
      <c r="AI27" s="33" t="s">
        <v>472</v>
      </c>
      <c r="AJ27" s="33" t="s">
        <v>539</v>
      </c>
      <c r="AK27" s="74" t="s">
        <v>540</v>
      </c>
    </row>
    <row r="28" spans="1:37" s="37" customFormat="1" ht="120" x14ac:dyDescent="0.25">
      <c r="A28" s="34" t="s">
        <v>64</v>
      </c>
      <c r="B28" s="34" t="s">
        <v>125</v>
      </c>
      <c r="C28" s="32" t="s">
        <v>298</v>
      </c>
      <c r="D28" s="32" t="s">
        <v>345</v>
      </c>
      <c r="E28" s="32" t="s">
        <v>346</v>
      </c>
      <c r="F28" s="32" t="s">
        <v>347</v>
      </c>
      <c r="G28" s="32" t="s">
        <v>348</v>
      </c>
      <c r="H28" s="32" t="s">
        <v>349</v>
      </c>
      <c r="I28" s="32" t="s">
        <v>297</v>
      </c>
      <c r="J28" s="32" t="s">
        <v>296</v>
      </c>
      <c r="K28" s="32" t="s">
        <v>350</v>
      </c>
      <c r="L28" s="32" t="s">
        <v>351</v>
      </c>
      <c r="M28" s="32" t="s">
        <v>352</v>
      </c>
      <c r="N28" s="34">
        <v>2019</v>
      </c>
      <c r="O28" s="66">
        <v>0.2959</v>
      </c>
      <c r="P28" s="34" t="s">
        <v>353</v>
      </c>
      <c r="Q28" s="66">
        <v>0.37090000000000001</v>
      </c>
      <c r="R28" s="32" t="s">
        <v>354</v>
      </c>
      <c r="S28" s="32" t="s">
        <v>489</v>
      </c>
      <c r="T28" s="32" t="s">
        <v>524</v>
      </c>
      <c r="U28" s="71">
        <v>3983.24</v>
      </c>
      <c r="V28" s="71">
        <v>3983.24</v>
      </c>
      <c r="W28" s="71"/>
      <c r="X28" s="71"/>
      <c r="Y28" s="71"/>
      <c r="Z28" s="72"/>
      <c r="AA28" s="72">
        <v>1</v>
      </c>
      <c r="AB28" s="72"/>
      <c r="AC28" s="72"/>
      <c r="AD28" s="71"/>
      <c r="AE28" s="71">
        <v>3983.2</v>
      </c>
      <c r="AF28" s="71"/>
      <c r="AG28" s="71"/>
      <c r="AH28" s="74" t="s">
        <v>458</v>
      </c>
      <c r="AI28" s="33" t="s">
        <v>103</v>
      </c>
      <c r="AJ28" s="33" t="s">
        <v>541</v>
      </c>
      <c r="AK28" s="74" t="s">
        <v>542</v>
      </c>
    </row>
    <row r="29" spans="1:37" s="37" customFormat="1" ht="120" x14ac:dyDescent="0.25">
      <c r="A29" s="34" t="s">
        <v>64</v>
      </c>
      <c r="B29" s="34" t="s">
        <v>125</v>
      </c>
      <c r="C29" s="32" t="s">
        <v>298</v>
      </c>
      <c r="D29" s="32" t="s">
        <v>345</v>
      </c>
      <c r="E29" s="32" t="s">
        <v>346</v>
      </c>
      <c r="F29" s="32" t="s">
        <v>347</v>
      </c>
      <c r="G29" s="32" t="s">
        <v>348</v>
      </c>
      <c r="H29" s="32" t="s">
        <v>349</v>
      </c>
      <c r="I29" s="32" t="s">
        <v>297</v>
      </c>
      <c r="J29" s="32" t="s">
        <v>296</v>
      </c>
      <c r="K29" s="32" t="s">
        <v>350</v>
      </c>
      <c r="L29" s="32" t="s">
        <v>351</v>
      </c>
      <c r="M29" s="32" t="s">
        <v>352</v>
      </c>
      <c r="N29" s="34">
        <v>2019</v>
      </c>
      <c r="O29" s="66">
        <v>0.2959</v>
      </c>
      <c r="P29" s="34" t="s">
        <v>353</v>
      </c>
      <c r="Q29" s="66">
        <v>0.37090000000000001</v>
      </c>
      <c r="R29" s="32" t="s">
        <v>354</v>
      </c>
      <c r="S29" s="32" t="s">
        <v>490</v>
      </c>
      <c r="T29" s="32" t="s">
        <v>525</v>
      </c>
      <c r="U29" s="71">
        <v>5000</v>
      </c>
      <c r="V29" s="71">
        <v>5000</v>
      </c>
      <c r="W29" s="71"/>
      <c r="X29" s="71"/>
      <c r="Y29" s="71"/>
      <c r="Z29" s="72"/>
      <c r="AA29" s="72">
        <v>1</v>
      </c>
      <c r="AB29" s="72"/>
      <c r="AC29" s="72"/>
      <c r="AD29" s="71"/>
      <c r="AE29" s="71">
        <v>5000</v>
      </c>
      <c r="AF29" s="71"/>
      <c r="AG29" s="71"/>
      <c r="AH29" s="74" t="s">
        <v>458</v>
      </c>
      <c r="AI29" s="33" t="s">
        <v>103</v>
      </c>
      <c r="AJ29" s="33" t="s">
        <v>543</v>
      </c>
      <c r="AK29" s="74" t="s">
        <v>542</v>
      </c>
    </row>
    <row r="30" spans="1:37" s="37" customFormat="1" ht="120" x14ac:dyDescent="0.25">
      <c r="A30" s="34" t="s">
        <v>64</v>
      </c>
      <c r="B30" s="34" t="s">
        <v>125</v>
      </c>
      <c r="C30" s="32" t="s">
        <v>298</v>
      </c>
      <c r="D30" s="32" t="s">
        <v>345</v>
      </c>
      <c r="E30" s="32" t="s">
        <v>346</v>
      </c>
      <c r="F30" s="32" t="s">
        <v>347</v>
      </c>
      <c r="G30" s="32" t="s">
        <v>348</v>
      </c>
      <c r="H30" s="32" t="s">
        <v>349</v>
      </c>
      <c r="I30" s="32" t="s">
        <v>297</v>
      </c>
      <c r="J30" s="32" t="s">
        <v>296</v>
      </c>
      <c r="K30" s="32" t="s">
        <v>350</v>
      </c>
      <c r="L30" s="32" t="s">
        <v>351</v>
      </c>
      <c r="M30" s="32" t="s">
        <v>352</v>
      </c>
      <c r="N30" s="34">
        <v>2019</v>
      </c>
      <c r="O30" s="66">
        <v>0.2959</v>
      </c>
      <c r="P30" s="34" t="s">
        <v>353</v>
      </c>
      <c r="Q30" s="66">
        <v>0.37090000000000001</v>
      </c>
      <c r="R30" s="32" t="s">
        <v>354</v>
      </c>
      <c r="S30" s="32" t="s">
        <v>491</v>
      </c>
      <c r="T30" s="32" t="s">
        <v>526</v>
      </c>
      <c r="U30" s="71">
        <v>60000</v>
      </c>
      <c r="V30" s="71">
        <v>60000</v>
      </c>
      <c r="W30" s="71"/>
      <c r="X30" s="71"/>
      <c r="Y30" s="71"/>
      <c r="Z30" s="72"/>
      <c r="AA30" s="72">
        <v>1</v>
      </c>
      <c r="AB30" s="72"/>
      <c r="AC30" s="72"/>
      <c r="AD30" s="71"/>
      <c r="AE30" s="71">
        <v>60000</v>
      </c>
      <c r="AF30" s="71"/>
      <c r="AG30" s="71"/>
      <c r="AH30" s="74" t="s">
        <v>458</v>
      </c>
      <c r="AI30" s="33" t="s">
        <v>413</v>
      </c>
      <c r="AJ30" s="33" t="s">
        <v>544</v>
      </c>
      <c r="AK30" s="74" t="s">
        <v>545</v>
      </c>
    </row>
    <row r="31" spans="1:37" s="37" customFormat="1" ht="120" x14ac:dyDescent="0.25">
      <c r="A31" s="34" t="s">
        <v>64</v>
      </c>
      <c r="B31" s="34" t="s">
        <v>125</v>
      </c>
      <c r="C31" s="32" t="s">
        <v>298</v>
      </c>
      <c r="D31" s="32" t="s">
        <v>345</v>
      </c>
      <c r="E31" s="32" t="s">
        <v>346</v>
      </c>
      <c r="F31" s="32" t="s">
        <v>347</v>
      </c>
      <c r="G31" s="32" t="s">
        <v>348</v>
      </c>
      <c r="H31" s="32" t="s">
        <v>349</v>
      </c>
      <c r="I31" s="32" t="s">
        <v>297</v>
      </c>
      <c r="J31" s="32" t="s">
        <v>296</v>
      </c>
      <c r="K31" s="32" t="s">
        <v>350</v>
      </c>
      <c r="L31" s="32" t="s">
        <v>351</v>
      </c>
      <c r="M31" s="32" t="s">
        <v>352</v>
      </c>
      <c r="N31" s="34">
        <v>2019</v>
      </c>
      <c r="O31" s="66">
        <v>0.2959</v>
      </c>
      <c r="P31" s="34" t="s">
        <v>353</v>
      </c>
      <c r="Q31" s="66">
        <v>0.37090000000000001</v>
      </c>
      <c r="R31" s="32" t="s">
        <v>354</v>
      </c>
      <c r="S31" s="32" t="s">
        <v>493</v>
      </c>
      <c r="T31" s="32" t="s">
        <v>527</v>
      </c>
      <c r="U31" s="71">
        <v>11471.85</v>
      </c>
      <c r="V31" s="71">
        <v>11471.85</v>
      </c>
      <c r="W31" s="71"/>
      <c r="X31" s="71"/>
      <c r="Y31" s="71"/>
      <c r="Z31" s="72"/>
      <c r="AA31" s="72">
        <v>1</v>
      </c>
      <c r="AB31" s="72"/>
      <c r="AC31" s="72"/>
      <c r="AD31" s="71"/>
      <c r="AE31" s="71">
        <v>11471.85</v>
      </c>
      <c r="AF31" s="71"/>
      <c r="AG31" s="71"/>
      <c r="AH31" s="74" t="s">
        <v>458</v>
      </c>
      <c r="AI31" s="33" t="s">
        <v>413</v>
      </c>
      <c r="AJ31" s="33" t="s">
        <v>547</v>
      </c>
      <c r="AK31" s="74" t="s">
        <v>546</v>
      </c>
    </row>
    <row r="32" spans="1:37" s="37" customFormat="1" ht="120" x14ac:dyDescent="0.25">
      <c r="A32" s="34" t="s">
        <v>64</v>
      </c>
      <c r="B32" s="34" t="s">
        <v>125</v>
      </c>
      <c r="C32" s="32" t="s">
        <v>298</v>
      </c>
      <c r="D32" s="32" t="s">
        <v>345</v>
      </c>
      <c r="E32" s="32" t="s">
        <v>346</v>
      </c>
      <c r="F32" s="32" t="s">
        <v>347</v>
      </c>
      <c r="G32" s="32" t="s">
        <v>348</v>
      </c>
      <c r="H32" s="32" t="s">
        <v>349</v>
      </c>
      <c r="I32" s="32" t="s">
        <v>297</v>
      </c>
      <c r="J32" s="32" t="s">
        <v>296</v>
      </c>
      <c r="K32" s="32" t="s">
        <v>350</v>
      </c>
      <c r="L32" s="32" t="s">
        <v>351</v>
      </c>
      <c r="M32" s="32" t="s">
        <v>352</v>
      </c>
      <c r="N32" s="34">
        <v>2019</v>
      </c>
      <c r="O32" s="66">
        <v>0.2959</v>
      </c>
      <c r="P32" s="34" t="s">
        <v>353</v>
      </c>
      <c r="Q32" s="66">
        <v>0.37090000000000001</v>
      </c>
      <c r="R32" s="32" t="s">
        <v>354</v>
      </c>
      <c r="S32" s="32" t="s">
        <v>492</v>
      </c>
      <c r="T32" s="32" t="s">
        <v>528</v>
      </c>
      <c r="U32" s="71">
        <v>50000</v>
      </c>
      <c r="V32" s="71">
        <v>50000</v>
      </c>
      <c r="W32" s="71"/>
      <c r="X32" s="71"/>
      <c r="Y32" s="71"/>
      <c r="Z32" s="72"/>
      <c r="AA32" s="72">
        <v>1</v>
      </c>
      <c r="AB32" s="72"/>
      <c r="AC32" s="72"/>
      <c r="AD32" s="71"/>
      <c r="AE32" s="71">
        <v>50000</v>
      </c>
      <c r="AF32" s="71"/>
      <c r="AG32" s="71"/>
      <c r="AH32" s="74" t="s">
        <v>458</v>
      </c>
      <c r="AI32" s="74" t="s">
        <v>469</v>
      </c>
      <c r="AJ32" s="74" t="s">
        <v>548</v>
      </c>
      <c r="AK32" s="74" t="s">
        <v>549</v>
      </c>
    </row>
    <row r="33" spans="1:37" s="37" customFormat="1" ht="120" x14ac:dyDescent="0.25">
      <c r="A33" s="34" t="s">
        <v>64</v>
      </c>
      <c r="B33" s="34" t="s">
        <v>125</v>
      </c>
      <c r="C33" s="32" t="s">
        <v>298</v>
      </c>
      <c r="D33" s="32" t="s">
        <v>345</v>
      </c>
      <c r="E33" s="32" t="s">
        <v>346</v>
      </c>
      <c r="F33" s="32" t="s">
        <v>347</v>
      </c>
      <c r="G33" s="32" t="s">
        <v>348</v>
      </c>
      <c r="H33" s="32" t="s">
        <v>349</v>
      </c>
      <c r="I33" s="32" t="s">
        <v>297</v>
      </c>
      <c r="J33" s="32" t="s">
        <v>296</v>
      </c>
      <c r="K33" s="32" t="s">
        <v>350</v>
      </c>
      <c r="L33" s="32" t="s">
        <v>351</v>
      </c>
      <c r="M33" s="32" t="s">
        <v>352</v>
      </c>
      <c r="N33" s="34">
        <v>2019</v>
      </c>
      <c r="O33" s="66">
        <v>0.2959</v>
      </c>
      <c r="P33" s="34" t="s">
        <v>353</v>
      </c>
      <c r="Q33" s="66">
        <v>0.37090000000000001</v>
      </c>
      <c r="R33" s="32" t="s">
        <v>354</v>
      </c>
      <c r="S33" s="32" t="s">
        <v>494</v>
      </c>
      <c r="T33" s="32" t="s">
        <v>529</v>
      </c>
      <c r="U33" s="71">
        <v>30000</v>
      </c>
      <c r="V33" s="71">
        <v>30000</v>
      </c>
      <c r="W33" s="71"/>
      <c r="X33" s="71"/>
      <c r="Y33" s="71"/>
      <c r="Z33" s="72"/>
      <c r="AA33" s="72">
        <v>1</v>
      </c>
      <c r="AB33" s="72"/>
      <c r="AC33" s="72"/>
      <c r="AD33" s="71"/>
      <c r="AE33" s="71">
        <v>30000</v>
      </c>
      <c r="AF33" s="71"/>
      <c r="AG33" s="71"/>
      <c r="AH33" s="74" t="s">
        <v>458</v>
      </c>
      <c r="AI33" s="74" t="s">
        <v>73</v>
      </c>
      <c r="AJ33" s="74" t="s">
        <v>550</v>
      </c>
      <c r="AK33" s="74" t="s">
        <v>538</v>
      </c>
    </row>
    <row r="34" spans="1:37" s="37" customFormat="1" ht="120" x14ac:dyDescent="0.25">
      <c r="A34" s="34" t="s">
        <v>64</v>
      </c>
      <c r="B34" s="34" t="s">
        <v>125</v>
      </c>
      <c r="C34" s="32" t="s">
        <v>298</v>
      </c>
      <c r="D34" s="32" t="s">
        <v>345</v>
      </c>
      <c r="E34" s="32" t="s">
        <v>346</v>
      </c>
      <c r="F34" s="32" t="s">
        <v>347</v>
      </c>
      <c r="G34" s="32" t="s">
        <v>348</v>
      </c>
      <c r="H34" s="32" t="s">
        <v>349</v>
      </c>
      <c r="I34" s="32" t="s">
        <v>297</v>
      </c>
      <c r="J34" s="32" t="s">
        <v>296</v>
      </c>
      <c r="K34" s="32" t="s">
        <v>350</v>
      </c>
      <c r="L34" s="32" t="s">
        <v>355</v>
      </c>
      <c r="M34" s="32" t="s">
        <v>356</v>
      </c>
      <c r="N34" s="34">
        <v>2019</v>
      </c>
      <c r="O34" s="66">
        <v>0.2959</v>
      </c>
      <c r="P34" s="34" t="s">
        <v>353</v>
      </c>
      <c r="Q34" s="66">
        <v>0.37090000000000001</v>
      </c>
      <c r="R34" s="34" t="s">
        <v>357</v>
      </c>
      <c r="S34" s="32" t="s">
        <v>555</v>
      </c>
      <c r="T34" s="32" t="s">
        <v>552</v>
      </c>
      <c r="U34" s="71">
        <v>89349.3</v>
      </c>
      <c r="V34" s="71">
        <v>89349.3</v>
      </c>
      <c r="W34" s="71"/>
      <c r="X34" s="71"/>
      <c r="Y34" s="71"/>
      <c r="Z34" s="72"/>
      <c r="AA34" s="72">
        <v>1</v>
      </c>
      <c r="AB34" s="72"/>
      <c r="AC34" s="72"/>
      <c r="AD34" s="71"/>
      <c r="AE34" s="71">
        <v>89349.3</v>
      </c>
      <c r="AF34" s="71"/>
      <c r="AG34" s="71"/>
      <c r="AH34" s="74" t="s">
        <v>458</v>
      </c>
      <c r="AI34" s="74" t="s">
        <v>75</v>
      </c>
      <c r="AJ34" s="33" t="s">
        <v>553</v>
      </c>
      <c r="AK34" s="74" t="s">
        <v>554</v>
      </c>
    </row>
    <row r="35" spans="1:37" s="37" customFormat="1" ht="120" x14ac:dyDescent="0.25">
      <c r="A35" s="34" t="s">
        <v>64</v>
      </c>
      <c r="B35" s="34" t="s">
        <v>125</v>
      </c>
      <c r="C35" s="32" t="s">
        <v>298</v>
      </c>
      <c r="D35" s="32" t="s">
        <v>345</v>
      </c>
      <c r="E35" s="32" t="s">
        <v>346</v>
      </c>
      <c r="F35" s="32" t="s">
        <v>347</v>
      </c>
      <c r="G35" s="32" t="s">
        <v>348</v>
      </c>
      <c r="H35" s="32" t="s">
        <v>349</v>
      </c>
      <c r="I35" s="32" t="s">
        <v>297</v>
      </c>
      <c r="J35" s="32" t="s">
        <v>296</v>
      </c>
      <c r="K35" s="32" t="s">
        <v>350</v>
      </c>
      <c r="L35" s="32" t="s">
        <v>355</v>
      </c>
      <c r="M35" s="32" t="s">
        <v>356</v>
      </c>
      <c r="N35" s="34">
        <v>2019</v>
      </c>
      <c r="O35" s="66">
        <v>0.2959</v>
      </c>
      <c r="P35" s="34" t="s">
        <v>353</v>
      </c>
      <c r="Q35" s="66">
        <v>0.37090000000000001</v>
      </c>
      <c r="R35" s="34" t="s">
        <v>357</v>
      </c>
      <c r="S35" s="32" t="s">
        <v>482</v>
      </c>
      <c r="T35" s="32" t="s">
        <v>556</v>
      </c>
      <c r="U35" s="71">
        <v>63848</v>
      </c>
      <c r="V35" s="71">
        <v>50848</v>
      </c>
      <c r="X35" s="71"/>
      <c r="Y35" s="71">
        <v>13000</v>
      </c>
      <c r="Z35" s="72"/>
      <c r="AA35" s="72">
        <v>1</v>
      </c>
      <c r="AB35" s="72"/>
      <c r="AC35" s="72"/>
      <c r="AD35" s="71"/>
      <c r="AE35" s="71">
        <v>50848</v>
      </c>
      <c r="AF35" s="71"/>
      <c r="AG35" s="71"/>
      <c r="AH35" s="74" t="s">
        <v>458</v>
      </c>
      <c r="AI35" s="74" t="s">
        <v>557</v>
      </c>
      <c r="AJ35" s="74" t="s">
        <v>558</v>
      </c>
      <c r="AK35" s="74" t="s">
        <v>546</v>
      </c>
    </row>
    <row r="36" spans="1:37" s="37" customFormat="1" ht="120" x14ac:dyDescent="0.25">
      <c r="A36" s="34" t="s">
        <v>64</v>
      </c>
      <c r="B36" s="34" t="s">
        <v>125</v>
      </c>
      <c r="C36" s="32" t="s">
        <v>298</v>
      </c>
      <c r="D36" s="32" t="s">
        <v>345</v>
      </c>
      <c r="E36" s="32" t="s">
        <v>346</v>
      </c>
      <c r="F36" s="32" t="s">
        <v>347</v>
      </c>
      <c r="G36" s="32" t="s">
        <v>348</v>
      </c>
      <c r="H36" s="32" t="s">
        <v>349</v>
      </c>
      <c r="I36" s="32" t="s">
        <v>297</v>
      </c>
      <c r="J36" s="32" t="s">
        <v>296</v>
      </c>
      <c r="K36" s="32" t="s">
        <v>350</v>
      </c>
      <c r="L36" s="32" t="s">
        <v>355</v>
      </c>
      <c r="M36" s="32" t="s">
        <v>356</v>
      </c>
      <c r="N36" s="34">
        <v>2019</v>
      </c>
      <c r="O36" s="66">
        <v>0.2959</v>
      </c>
      <c r="P36" s="34" t="s">
        <v>353</v>
      </c>
      <c r="Q36" s="66">
        <v>0.37090000000000001</v>
      </c>
      <c r="R36" s="34" t="s">
        <v>357</v>
      </c>
      <c r="S36" s="32" t="s">
        <v>483</v>
      </c>
      <c r="T36" s="32" t="s">
        <v>561</v>
      </c>
      <c r="U36" s="71">
        <v>20000</v>
      </c>
      <c r="V36" s="71">
        <v>20000</v>
      </c>
      <c r="W36" s="71"/>
      <c r="X36" s="71"/>
      <c r="Y36" s="71"/>
      <c r="Z36" s="72"/>
      <c r="AA36" s="72">
        <v>1</v>
      </c>
      <c r="AB36" s="72"/>
      <c r="AC36" s="72"/>
      <c r="AD36" s="71"/>
      <c r="AE36" s="71">
        <v>20000</v>
      </c>
      <c r="AF36" s="71"/>
      <c r="AG36" s="71"/>
      <c r="AH36" s="74" t="s">
        <v>458</v>
      </c>
      <c r="AI36" s="74" t="s">
        <v>557</v>
      </c>
      <c r="AJ36" s="33" t="s">
        <v>563</v>
      </c>
      <c r="AK36" s="74" t="s">
        <v>549</v>
      </c>
    </row>
    <row r="37" spans="1:37" s="37" customFormat="1" ht="120" x14ac:dyDescent="0.25">
      <c r="A37" s="34" t="s">
        <v>64</v>
      </c>
      <c r="B37" s="34" t="s">
        <v>125</v>
      </c>
      <c r="C37" s="32" t="s">
        <v>298</v>
      </c>
      <c r="D37" s="32" t="s">
        <v>345</v>
      </c>
      <c r="E37" s="32" t="s">
        <v>346</v>
      </c>
      <c r="F37" s="32" t="s">
        <v>347</v>
      </c>
      <c r="G37" s="32" t="s">
        <v>348</v>
      </c>
      <c r="H37" s="32" t="s">
        <v>349</v>
      </c>
      <c r="I37" s="32" t="s">
        <v>297</v>
      </c>
      <c r="J37" s="32" t="s">
        <v>296</v>
      </c>
      <c r="K37" s="32" t="s">
        <v>350</v>
      </c>
      <c r="L37" s="32" t="s">
        <v>355</v>
      </c>
      <c r="M37" s="32" t="s">
        <v>356</v>
      </c>
      <c r="N37" s="34">
        <v>2019</v>
      </c>
      <c r="O37" s="66">
        <v>0.2959</v>
      </c>
      <c r="P37" s="34" t="s">
        <v>353</v>
      </c>
      <c r="Q37" s="66">
        <v>0.37090000000000001</v>
      </c>
      <c r="R37" s="34" t="s">
        <v>357</v>
      </c>
      <c r="S37" s="32" t="s">
        <v>484</v>
      </c>
      <c r="T37" s="32" t="s">
        <v>562</v>
      </c>
      <c r="U37" s="71">
        <v>35000</v>
      </c>
      <c r="V37" s="71">
        <v>35000</v>
      </c>
      <c r="W37" s="71"/>
      <c r="X37" s="71"/>
      <c r="Y37" s="71"/>
      <c r="Z37" s="72"/>
      <c r="AA37" s="72">
        <v>1</v>
      </c>
      <c r="AB37" s="72"/>
      <c r="AC37" s="72"/>
      <c r="AD37" s="71"/>
      <c r="AE37" s="71">
        <v>35000</v>
      </c>
      <c r="AF37" s="71"/>
      <c r="AG37" s="71"/>
      <c r="AH37" s="74" t="s">
        <v>458</v>
      </c>
      <c r="AI37" s="74" t="s">
        <v>103</v>
      </c>
      <c r="AJ37" s="74" t="s">
        <v>564</v>
      </c>
      <c r="AK37" s="74" t="s">
        <v>546</v>
      </c>
    </row>
    <row r="38" spans="1:37" s="37" customFormat="1" ht="120" x14ac:dyDescent="0.25">
      <c r="A38" s="34" t="s">
        <v>64</v>
      </c>
      <c r="B38" s="34" t="s">
        <v>125</v>
      </c>
      <c r="C38" s="32" t="s">
        <v>298</v>
      </c>
      <c r="D38" s="32" t="s">
        <v>345</v>
      </c>
      <c r="E38" s="32" t="s">
        <v>346</v>
      </c>
      <c r="F38" s="32" t="s">
        <v>347</v>
      </c>
      <c r="G38" s="32" t="s">
        <v>348</v>
      </c>
      <c r="H38" s="32" t="s">
        <v>349</v>
      </c>
      <c r="I38" s="32" t="s">
        <v>297</v>
      </c>
      <c r="J38" s="32" t="s">
        <v>296</v>
      </c>
      <c r="K38" s="32" t="s">
        <v>350</v>
      </c>
      <c r="L38" s="32" t="s">
        <v>355</v>
      </c>
      <c r="M38" s="32" t="s">
        <v>356</v>
      </c>
      <c r="N38" s="34">
        <v>2019</v>
      </c>
      <c r="O38" s="66">
        <v>0.2959</v>
      </c>
      <c r="P38" s="34" t="s">
        <v>353</v>
      </c>
      <c r="Q38" s="66">
        <v>0.37090000000000001</v>
      </c>
      <c r="R38" s="34" t="s">
        <v>357</v>
      </c>
      <c r="S38" s="32" t="s">
        <v>485</v>
      </c>
      <c r="T38" s="32" t="s">
        <v>559</v>
      </c>
      <c r="U38" s="71">
        <v>15000</v>
      </c>
      <c r="V38" s="71">
        <v>15000</v>
      </c>
      <c r="W38" s="71"/>
      <c r="X38" s="71"/>
      <c r="Y38" s="71"/>
      <c r="Z38" s="72"/>
      <c r="AA38" s="72">
        <v>1</v>
      </c>
      <c r="AB38" s="72"/>
      <c r="AC38" s="72"/>
      <c r="AD38" s="71"/>
      <c r="AE38" s="71">
        <v>15000</v>
      </c>
      <c r="AF38" s="71"/>
      <c r="AG38" s="71"/>
      <c r="AH38" s="74" t="s">
        <v>458</v>
      </c>
      <c r="AI38" s="74" t="s">
        <v>105</v>
      </c>
      <c r="AJ38" s="74" t="s">
        <v>105</v>
      </c>
      <c r="AK38" s="74" t="s">
        <v>565</v>
      </c>
    </row>
    <row r="39" spans="1:37" s="37" customFormat="1" ht="120" x14ac:dyDescent="0.25">
      <c r="A39" s="34" t="s">
        <v>64</v>
      </c>
      <c r="B39" s="34" t="s">
        <v>125</v>
      </c>
      <c r="C39" s="32" t="s">
        <v>298</v>
      </c>
      <c r="D39" s="32" t="s">
        <v>345</v>
      </c>
      <c r="E39" s="32" t="s">
        <v>346</v>
      </c>
      <c r="F39" s="32" t="s">
        <v>347</v>
      </c>
      <c r="G39" s="32" t="s">
        <v>348</v>
      </c>
      <c r="H39" s="32" t="s">
        <v>349</v>
      </c>
      <c r="I39" s="32" t="s">
        <v>297</v>
      </c>
      <c r="J39" s="32" t="s">
        <v>296</v>
      </c>
      <c r="K39" s="32" t="s">
        <v>350</v>
      </c>
      <c r="L39" s="32" t="s">
        <v>355</v>
      </c>
      <c r="M39" s="32" t="s">
        <v>356</v>
      </c>
      <c r="N39" s="34">
        <v>2019</v>
      </c>
      <c r="O39" s="66">
        <v>0.2959</v>
      </c>
      <c r="P39" s="34" t="s">
        <v>353</v>
      </c>
      <c r="Q39" s="66">
        <v>0.37090000000000001</v>
      </c>
      <c r="R39" s="34" t="s">
        <v>357</v>
      </c>
      <c r="S39" s="32" t="s">
        <v>486</v>
      </c>
      <c r="T39" s="32" t="s">
        <v>560</v>
      </c>
      <c r="U39" s="71">
        <v>30000</v>
      </c>
      <c r="V39" s="71">
        <v>30000</v>
      </c>
      <c r="W39" s="71"/>
      <c r="X39" s="71"/>
      <c r="Y39" s="71"/>
      <c r="Z39" s="72"/>
      <c r="AA39" s="72">
        <v>1</v>
      </c>
      <c r="AB39" s="72"/>
      <c r="AC39" s="72"/>
      <c r="AD39" s="71"/>
      <c r="AE39" s="71">
        <v>30000</v>
      </c>
      <c r="AF39" s="71"/>
      <c r="AG39" s="71"/>
      <c r="AH39" s="74" t="s">
        <v>458</v>
      </c>
      <c r="AI39" s="74" t="s">
        <v>469</v>
      </c>
      <c r="AJ39" s="74" t="s">
        <v>566</v>
      </c>
      <c r="AK39" s="74" t="s">
        <v>533</v>
      </c>
    </row>
    <row r="40" spans="1:37" s="37" customFormat="1" ht="120" x14ac:dyDescent="0.25">
      <c r="A40" s="34" t="s">
        <v>64</v>
      </c>
      <c r="B40" s="34" t="s">
        <v>125</v>
      </c>
      <c r="C40" s="32" t="s">
        <v>298</v>
      </c>
      <c r="D40" s="32" t="s">
        <v>345</v>
      </c>
      <c r="E40" s="32" t="s">
        <v>346</v>
      </c>
      <c r="F40" s="32" t="s">
        <v>347</v>
      </c>
      <c r="G40" s="32" t="s">
        <v>348</v>
      </c>
      <c r="H40" s="32" t="s">
        <v>349</v>
      </c>
      <c r="I40" s="32" t="s">
        <v>297</v>
      </c>
      <c r="J40" s="32" t="s">
        <v>296</v>
      </c>
      <c r="K40" s="32" t="s">
        <v>350</v>
      </c>
      <c r="L40" s="32" t="s">
        <v>355</v>
      </c>
      <c r="M40" s="32" t="s">
        <v>356</v>
      </c>
      <c r="N40" s="34">
        <v>2019</v>
      </c>
      <c r="O40" s="66">
        <v>0.2959</v>
      </c>
      <c r="P40" s="34" t="s">
        <v>353</v>
      </c>
      <c r="Q40" s="66">
        <v>0.37090000000000001</v>
      </c>
      <c r="R40" s="34" t="s">
        <v>357</v>
      </c>
      <c r="S40" s="32" t="s">
        <v>487</v>
      </c>
      <c r="T40" s="32" t="s">
        <v>567</v>
      </c>
      <c r="U40" s="71">
        <v>10000</v>
      </c>
      <c r="V40" s="71">
        <v>10000</v>
      </c>
      <c r="W40" s="71"/>
      <c r="X40" s="71"/>
      <c r="Y40" s="71"/>
      <c r="Z40" s="72"/>
      <c r="AA40" s="72">
        <v>1</v>
      </c>
      <c r="AB40" s="72"/>
      <c r="AC40" s="72"/>
      <c r="AD40" s="71"/>
      <c r="AE40" s="71">
        <v>10000</v>
      </c>
      <c r="AF40" s="71"/>
      <c r="AG40" s="71"/>
      <c r="AH40" s="74" t="s">
        <v>458</v>
      </c>
      <c r="AI40" s="74" t="s">
        <v>73</v>
      </c>
      <c r="AJ40" s="33" t="s">
        <v>568</v>
      </c>
      <c r="AK40" s="74" t="s">
        <v>569</v>
      </c>
    </row>
    <row r="41" spans="1:37" s="37" customFormat="1" ht="165" x14ac:dyDescent="0.25">
      <c r="A41" s="34" t="s">
        <v>372</v>
      </c>
      <c r="B41" s="32" t="s">
        <v>166</v>
      </c>
      <c r="C41" s="32" t="s">
        <v>305</v>
      </c>
      <c r="D41" s="32" t="s">
        <v>373</v>
      </c>
      <c r="E41" s="32" t="s">
        <v>374</v>
      </c>
      <c r="F41" s="32" t="s">
        <v>375</v>
      </c>
      <c r="G41" s="32" t="s">
        <v>376</v>
      </c>
      <c r="H41" s="32" t="s">
        <v>377</v>
      </c>
      <c r="I41" s="34" t="s">
        <v>306</v>
      </c>
      <c r="J41" s="32" t="s">
        <v>378</v>
      </c>
      <c r="K41" s="32" t="s">
        <v>379</v>
      </c>
      <c r="L41" s="32" t="s">
        <v>369</v>
      </c>
      <c r="M41" s="32" t="s">
        <v>370</v>
      </c>
      <c r="N41" s="34">
        <v>2019</v>
      </c>
      <c r="O41" s="34">
        <v>560</v>
      </c>
      <c r="P41" s="34" t="s">
        <v>307</v>
      </c>
      <c r="Q41" s="34">
        <v>593</v>
      </c>
      <c r="R41" s="32" t="s">
        <v>371</v>
      </c>
      <c r="S41" s="131" t="s">
        <v>456</v>
      </c>
      <c r="T41" s="32" t="s">
        <v>457</v>
      </c>
      <c r="U41" s="71">
        <v>150000</v>
      </c>
      <c r="V41" s="71">
        <v>150000</v>
      </c>
      <c r="W41" s="71"/>
      <c r="X41" s="71"/>
      <c r="Y41" s="71"/>
      <c r="Z41" s="72">
        <v>0.5</v>
      </c>
      <c r="AA41" s="72">
        <v>0.5</v>
      </c>
      <c r="AC41" s="72"/>
      <c r="AD41" s="71">
        <v>75000</v>
      </c>
      <c r="AE41" s="71">
        <v>75000</v>
      </c>
      <c r="AG41" s="71"/>
      <c r="AH41" s="74" t="s">
        <v>458</v>
      </c>
      <c r="AI41" s="33" t="s">
        <v>75</v>
      </c>
      <c r="AJ41" s="33" t="s">
        <v>461</v>
      </c>
      <c r="AK41" s="75" t="s">
        <v>608</v>
      </c>
    </row>
    <row r="42" spans="1:37" s="37" customFormat="1" ht="165" x14ac:dyDescent="0.25">
      <c r="A42" s="34" t="s">
        <v>372</v>
      </c>
      <c r="B42" s="32" t="s">
        <v>166</v>
      </c>
      <c r="C42" s="32" t="s">
        <v>305</v>
      </c>
      <c r="D42" s="32" t="s">
        <v>373</v>
      </c>
      <c r="E42" s="32" t="s">
        <v>374</v>
      </c>
      <c r="F42" s="32" t="s">
        <v>375</v>
      </c>
      <c r="G42" s="32" t="s">
        <v>376</v>
      </c>
      <c r="H42" s="32" t="s">
        <v>377</v>
      </c>
      <c r="I42" s="34" t="s">
        <v>306</v>
      </c>
      <c r="J42" s="32" t="s">
        <v>378</v>
      </c>
      <c r="K42" s="32" t="s">
        <v>379</v>
      </c>
      <c r="L42" s="32" t="s">
        <v>369</v>
      </c>
      <c r="M42" s="32" t="s">
        <v>370</v>
      </c>
      <c r="N42" s="34">
        <v>2019</v>
      </c>
      <c r="O42" s="34">
        <v>560</v>
      </c>
      <c r="P42" s="34" t="s">
        <v>307</v>
      </c>
      <c r="Q42" s="34">
        <v>593</v>
      </c>
      <c r="R42" s="32" t="s">
        <v>371</v>
      </c>
      <c r="S42" s="131" t="s">
        <v>468</v>
      </c>
      <c r="T42" s="32" t="s">
        <v>459</v>
      </c>
      <c r="U42" s="71">
        <v>30000</v>
      </c>
      <c r="V42" s="71">
        <v>30000</v>
      </c>
      <c r="W42" s="71"/>
      <c r="X42" s="71"/>
      <c r="Y42" s="71"/>
      <c r="Z42" s="72"/>
      <c r="AA42" s="72">
        <v>0.5</v>
      </c>
      <c r="AB42" s="72">
        <v>0.5</v>
      </c>
      <c r="AC42" s="72"/>
      <c r="AD42" s="71"/>
      <c r="AE42" s="71">
        <v>15000</v>
      </c>
      <c r="AF42" s="71">
        <v>15000</v>
      </c>
      <c r="AG42" s="71"/>
      <c r="AH42" s="74" t="s">
        <v>458</v>
      </c>
      <c r="AI42" s="33" t="s">
        <v>414</v>
      </c>
      <c r="AJ42" s="33" t="s">
        <v>460</v>
      </c>
      <c r="AK42" s="76" t="s">
        <v>615</v>
      </c>
    </row>
    <row r="43" spans="1:37" s="37" customFormat="1" ht="135" x14ac:dyDescent="0.25">
      <c r="A43" s="32" t="s">
        <v>382</v>
      </c>
      <c r="B43" s="32" t="s">
        <v>335</v>
      </c>
      <c r="C43" s="32" t="s">
        <v>90</v>
      </c>
      <c r="D43" s="32" t="s">
        <v>383</v>
      </c>
      <c r="E43" s="32" t="s">
        <v>384</v>
      </c>
      <c r="F43" s="32" t="s">
        <v>385</v>
      </c>
      <c r="G43" s="32" t="s">
        <v>386</v>
      </c>
      <c r="H43" s="32" t="s">
        <v>387</v>
      </c>
      <c r="I43" s="32" t="s">
        <v>341</v>
      </c>
      <c r="J43" s="32" t="s">
        <v>342</v>
      </c>
      <c r="K43" s="32" t="s">
        <v>388</v>
      </c>
      <c r="L43" s="32" t="s">
        <v>380</v>
      </c>
      <c r="M43" s="32" t="s">
        <v>381</v>
      </c>
      <c r="N43" s="34">
        <v>2019</v>
      </c>
      <c r="O43" s="34">
        <v>415</v>
      </c>
      <c r="P43" s="34" t="s">
        <v>307</v>
      </c>
      <c r="Q43" s="34">
        <v>429</v>
      </c>
      <c r="R43" s="34" t="s">
        <v>86</v>
      </c>
      <c r="S43" s="32" t="s">
        <v>496</v>
      </c>
      <c r="T43" s="32" t="s">
        <v>571</v>
      </c>
      <c r="U43" s="71">
        <v>15000</v>
      </c>
      <c r="V43" s="71">
        <v>15000</v>
      </c>
      <c r="W43" s="71"/>
      <c r="X43" s="71"/>
      <c r="Y43" s="71"/>
      <c r="Z43" s="72"/>
      <c r="AA43" s="72">
        <v>1</v>
      </c>
      <c r="AB43" s="72"/>
      <c r="AC43" s="72"/>
      <c r="AD43" s="71"/>
      <c r="AE43" s="71">
        <v>15000</v>
      </c>
      <c r="AF43" s="71"/>
      <c r="AG43" s="71"/>
      <c r="AH43" s="74" t="s">
        <v>458</v>
      </c>
      <c r="AI43" s="74" t="s">
        <v>473</v>
      </c>
      <c r="AJ43" s="74" t="s">
        <v>473</v>
      </c>
      <c r="AK43" s="33" t="s">
        <v>575</v>
      </c>
    </row>
    <row r="44" spans="1:37" ht="135" x14ac:dyDescent="0.25">
      <c r="A44" s="32" t="s">
        <v>382</v>
      </c>
      <c r="B44" s="32" t="s">
        <v>335</v>
      </c>
      <c r="C44" s="32" t="s">
        <v>90</v>
      </c>
      <c r="D44" s="32" t="s">
        <v>383</v>
      </c>
      <c r="E44" s="32" t="s">
        <v>384</v>
      </c>
      <c r="F44" s="32" t="s">
        <v>385</v>
      </c>
      <c r="G44" s="32" t="s">
        <v>386</v>
      </c>
      <c r="H44" s="32" t="s">
        <v>387</v>
      </c>
      <c r="I44" s="32" t="s">
        <v>341</v>
      </c>
      <c r="J44" s="32" t="s">
        <v>342</v>
      </c>
      <c r="K44" s="32" t="s">
        <v>388</v>
      </c>
      <c r="L44" s="32" t="s">
        <v>380</v>
      </c>
      <c r="M44" s="32" t="s">
        <v>381</v>
      </c>
      <c r="N44" s="34">
        <v>2019</v>
      </c>
      <c r="O44" s="34">
        <v>415</v>
      </c>
      <c r="P44" s="34" t="s">
        <v>307</v>
      </c>
      <c r="Q44" s="34">
        <v>429</v>
      </c>
      <c r="R44" s="34" t="s">
        <v>86</v>
      </c>
      <c r="S44" s="32" t="s">
        <v>497</v>
      </c>
      <c r="T44" s="32" t="s">
        <v>570</v>
      </c>
      <c r="U44" s="71">
        <v>10000</v>
      </c>
      <c r="V44" s="71">
        <v>10000</v>
      </c>
      <c r="W44" s="71"/>
      <c r="X44" s="71"/>
      <c r="Y44" s="71"/>
      <c r="Z44" s="72"/>
      <c r="AA44" s="72"/>
      <c r="AB44" s="72">
        <v>1</v>
      </c>
      <c r="AC44" s="72"/>
      <c r="AD44" s="71"/>
      <c r="AE44" s="71">
        <v>10000</v>
      </c>
      <c r="AF44" s="71"/>
      <c r="AG44" s="71"/>
      <c r="AH44" s="74" t="s">
        <v>458</v>
      </c>
      <c r="AI44" s="74" t="s">
        <v>73</v>
      </c>
      <c r="AJ44" s="74" t="s">
        <v>73</v>
      </c>
      <c r="AK44" s="33" t="s">
        <v>574</v>
      </c>
    </row>
    <row r="45" spans="1:37" ht="135" x14ac:dyDescent="0.25">
      <c r="A45" s="32" t="s">
        <v>382</v>
      </c>
      <c r="B45" s="32" t="s">
        <v>335</v>
      </c>
      <c r="C45" s="32" t="s">
        <v>90</v>
      </c>
      <c r="D45" s="32" t="s">
        <v>383</v>
      </c>
      <c r="E45" s="32" t="s">
        <v>384</v>
      </c>
      <c r="F45" s="32" t="s">
        <v>385</v>
      </c>
      <c r="G45" s="32" t="s">
        <v>386</v>
      </c>
      <c r="H45" s="32" t="s">
        <v>387</v>
      </c>
      <c r="I45" s="32" t="s">
        <v>341</v>
      </c>
      <c r="J45" s="32" t="s">
        <v>342</v>
      </c>
      <c r="K45" s="32" t="s">
        <v>388</v>
      </c>
      <c r="L45" s="32" t="s">
        <v>380</v>
      </c>
      <c r="M45" s="32" t="s">
        <v>381</v>
      </c>
      <c r="N45" s="34">
        <v>2019</v>
      </c>
      <c r="O45" s="34">
        <v>415</v>
      </c>
      <c r="P45" s="34" t="s">
        <v>307</v>
      </c>
      <c r="Q45" s="34">
        <v>429</v>
      </c>
      <c r="R45" s="34" t="s">
        <v>86</v>
      </c>
      <c r="S45" s="32" t="s">
        <v>623</v>
      </c>
      <c r="T45" s="32" t="s">
        <v>624</v>
      </c>
      <c r="U45" s="71">
        <v>7438.86</v>
      </c>
      <c r="V45" s="71">
        <v>7438.86</v>
      </c>
      <c r="W45" s="71"/>
      <c r="X45" s="71"/>
      <c r="Y45" s="71"/>
      <c r="Z45" s="72"/>
      <c r="AA45" s="72"/>
      <c r="AB45" s="72">
        <v>1</v>
      </c>
      <c r="AC45" s="72"/>
      <c r="AD45" s="71"/>
      <c r="AE45" s="71">
        <v>7438.86</v>
      </c>
      <c r="AF45" s="71"/>
      <c r="AG45" s="71"/>
      <c r="AH45" s="74" t="s">
        <v>458</v>
      </c>
      <c r="AI45" s="74" t="s">
        <v>520</v>
      </c>
      <c r="AJ45" s="74" t="s">
        <v>520</v>
      </c>
      <c r="AK45" s="33" t="s">
        <v>625</v>
      </c>
    </row>
    <row r="46" spans="1:37" ht="135" x14ac:dyDescent="0.25">
      <c r="A46" s="131" t="s">
        <v>382</v>
      </c>
      <c r="B46" s="131" t="s">
        <v>335</v>
      </c>
      <c r="C46" s="131" t="s">
        <v>90</v>
      </c>
      <c r="D46" s="131" t="s">
        <v>383</v>
      </c>
      <c r="E46" s="131" t="s">
        <v>384</v>
      </c>
      <c r="F46" s="131" t="s">
        <v>385</v>
      </c>
      <c r="G46" s="131" t="s">
        <v>386</v>
      </c>
      <c r="H46" s="131" t="s">
        <v>387</v>
      </c>
      <c r="I46" s="131" t="s">
        <v>341</v>
      </c>
      <c r="J46" s="131" t="s">
        <v>342</v>
      </c>
      <c r="K46" s="131" t="s">
        <v>388</v>
      </c>
      <c r="L46" s="131" t="s">
        <v>380</v>
      </c>
      <c r="M46" s="131" t="s">
        <v>381</v>
      </c>
      <c r="N46" s="143">
        <v>2019</v>
      </c>
      <c r="O46" s="143">
        <v>415</v>
      </c>
      <c r="P46" s="143" t="s">
        <v>307</v>
      </c>
      <c r="Q46" s="143">
        <v>429</v>
      </c>
      <c r="R46" s="143" t="s">
        <v>86</v>
      </c>
      <c r="S46" s="131" t="s">
        <v>627</v>
      </c>
      <c r="T46" s="131" t="s">
        <v>628</v>
      </c>
      <c r="U46" s="144">
        <v>15000</v>
      </c>
      <c r="V46" s="144">
        <v>15000</v>
      </c>
      <c r="W46" s="144"/>
      <c r="X46" s="144"/>
      <c r="Y46" s="144"/>
      <c r="Z46" s="145"/>
      <c r="AA46" s="145"/>
      <c r="AB46" s="145">
        <v>1</v>
      </c>
      <c r="AC46" s="145"/>
      <c r="AD46" s="144"/>
      <c r="AE46" s="144">
        <v>15000</v>
      </c>
      <c r="AF46" s="144"/>
      <c r="AG46" s="144"/>
      <c r="AH46" s="146" t="s">
        <v>458</v>
      </c>
      <c r="AI46" s="146" t="s">
        <v>572</v>
      </c>
      <c r="AJ46" s="146" t="s">
        <v>572</v>
      </c>
      <c r="AK46" s="147" t="s">
        <v>629</v>
      </c>
    </row>
    <row r="47" spans="1:37" s="38" customFormat="1" ht="120" x14ac:dyDescent="0.25">
      <c r="A47" s="131" t="s">
        <v>393</v>
      </c>
      <c r="B47" s="131" t="s">
        <v>125</v>
      </c>
      <c r="C47" s="131" t="s">
        <v>298</v>
      </c>
      <c r="D47" s="131" t="s">
        <v>299</v>
      </c>
      <c r="E47" s="131" t="s">
        <v>300</v>
      </c>
      <c r="F47" s="131" t="s">
        <v>301</v>
      </c>
      <c r="G47" s="131" t="s">
        <v>302</v>
      </c>
      <c r="H47" s="131" t="s">
        <v>303</v>
      </c>
      <c r="I47" s="131" t="s">
        <v>297</v>
      </c>
      <c r="J47" s="131" t="s">
        <v>296</v>
      </c>
      <c r="K47" s="131" t="s">
        <v>308</v>
      </c>
      <c r="L47" s="131" t="s">
        <v>389</v>
      </c>
      <c r="M47" s="131" t="s">
        <v>390</v>
      </c>
      <c r="N47" s="131">
        <v>2019</v>
      </c>
      <c r="O47" s="131">
        <v>109539.29</v>
      </c>
      <c r="P47" s="131" t="s">
        <v>391</v>
      </c>
      <c r="Q47" s="131">
        <v>199539</v>
      </c>
      <c r="R47" s="131" t="s">
        <v>392</v>
      </c>
      <c r="S47" s="148" t="s">
        <v>466</v>
      </c>
      <c r="T47" s="149" t="s">
        <v>576</v>
      </c>
      <c r="U47" s="150">
        <v>20000</v>
      </c>
      <c r="V47" s="150">
        <v>20000</v>
      </c>
      <c r="W47" s="144"/>
      <c r="X47" s="144"/>
      <c r="Y47" s="144"/>
      <c r="Z47" s="151"/>
      <c r="AA47" s="151">
        <v>0.2</v>
      </c>
      <c r="AB47" s="151">
        <v>0.8</v>
      </c>
      <c r="AC47" s="151"/>
      <c r="AD47" s="144"/>
      <c r="AE47" s="144">
        <v>25000</v>
      </c>
      <c r="AF47" s="144">
        <v>54082.7</v>
      </c>
      <c r="AG47" s="144"/>
      <c r="AH47" s="147" t="s">
        <v>458</v>
      </c>
      <c r="AI47" s="147" t="s">
        <v>572</v>
      </c>
      <c r="AJ47" s="147" t="s">
        <v>514</v>
      </c>
      <c r="AK47" s="147" t="s">
        <v>565</v>
      </c>
    </row>
    <row r="48" spans="1:37" s="37" customFormat="1" ht="120" x14ac:dyDescent="0.25">
      <c r="A48" s="32" t="s">
        <v>393</v>
      </c>
      <c r="B48" s="32" t="s">
        <v>125</v>
      </c>
      <c r="C48" s="32" t="s">
        <v>298</v>
      </c>
      <c r="D48" s="32" t="s">
        <v>299</v>
      </c>
      <c r="E48" s="32" t="s">
        <v>300</v>
      </c>
      <c r="F48" s="32" t="s">
        <v>301</v>
      </c>
      <c r="G48" s="32" t="s">
        <v>302</v>
      </c>
      <c r="H48" s="32" t="s">
        <v>303</v>
      </c>
      <c r="I48" s="32" t="s">
        <v>297</v>
      </c>
      <c r="J48" s="32" t="s">
        <v>296</v>
      </c>
      <c r="K48" s="32" t="s">
        <v>308</v>
      </c>
      <c r="L48" s="32" t="s">
        <v>389</v>
      </c>
      <c r="M48" s="32" t="s">
        <v>390</v>
      </c>
      <c r="N48" s="32">
        <v>2019</v>
      </c>
      <c r="O48" s="32">
        <v>109539.29</v>
      </c>
      <c r="P48" s="32" t="s">
        <v>391</v>
      </c>
      <c r="Q48" s="32">
        <v>199539</v>
      </c>
      <c r="R48" s="32" t="s">
        <v>392</v>
      </c>
      <c r="S48" s="65" t="s">
        <v>467</v>
      </c>
      <c r="T48" s="32" t="s">
        <v>577</v>
      </c>
      <c r="U48" s="71">
        <v>53261.94</v>
      </c>
      <c r="V48" s="71">
        <v>53261.94</v>
      </c>
      <c r="W48" s="71"/>
      <c r="X48" s="71"/>
      <c r="Y48" s="71"/>
      <c r="Z48" s="72"/>
      <c r="AA48" s="72">
        <v>0.2</v>
      </c>
      <c r="AB48" s="72">
        <v>0.8</v>
      </c>
      <c r="AC48" s="72"/>
      <c r="AD48" s="71"/>
      <c r="AE48" s="71">
        <v>15000</v>
      </c>
      <c r="AF48" s="71">
        <v>38261.9</v>
      </c>
      <c r="AG48" s="71"/>
      <c r="AH48" s="74" t="s">
        <v>458</v>
      </c>
      <c r="AI48" s="33" t="s">
        <v>573</v>
      </c>
      <c r="AJ48" s="74" t="s">
        <v>514</v>
      </c>
      <c r="AK48" s="74" t="s">
        <v>565</v>
      </c>
    </row>
    <row r="49" spans="1:37" s="37" customFormat="1" ht="120" x14ac:dyDescent="0.25">
      <c r="A49" s="32" t="s">
        <v>393</v>
      </c>
      <c r="B49" s="32" t="s">
        <v>125</v>
      </c>
      <c r="C49" s="32" t="s">
        <v>298</v>
      </c>
      <c r="D49" s="32" t="s">
        <v>299</v>
      </c>
      <c r="E49" s="32" t="s">
        <v>300</v>
      </c>
      <c r="F49" s="32" t="s">
        <v>301</v>
      </c>
      <c r="G49" s="32" t="s">
        <v>302</v>
      </c>
      <c r="H49" s="32" t="s">
        <v>303</v>
      </c>
      <c r="I49" s="32" t="s">
        <v>297</v>
      </c>
      <c r="J49" s="32" t="s">
        <v>296</v>
      </c>
      <c r="K49" s="32" t="s">
        <v>308</v>
      </c>
      <c r="L49" s="32" t="s">
        <v>389</v>
      </c>
      <c r="M49" s="32" t="s">
        <v>390</v>
      </c>
      <c r="N49" s="32">
        <v>2019</v>
      </c>
      <c r="O49" s="32">
        <v>109539.29</v>
      </c>
      <c r="P49" s="32" t="s">
        <v>391</v>
      </c>
      <c r="Q49" s="32">
        <v>199539</v>
      </c>
      <c r="R49" s="32" t="s">
        <v>392</v>
      </c>
      <c r="S49" s="65" t="s">
        <v>498</v>
      </c>
      <c r="T49" s="65" t="s">
        <v>579</v>
      </c>
      <c r="U49" s="71">
        <v>20000</v>
      </c>
      <c r="V49" s="71">
        <v>20000</v>
      </c>
      <c r="W49" s="71"/>
      <c r="X49" s="71"/>
      <c r="Y49" s="71"/>
      <c r="Z49" s="72"/>
      <c r="AA49" s="72">
        <v>0.2</v>
      </c>
      <c r="AB49" s="72">
        <v>0.8</v>
      </c>
      <c r="AC49" s="72"/>
      <c r="AD49" s="71"/>
      <c r="AE49" s="71">
        <v>5000</v>
      </c>
      <c r="AF49" s="71">
        <v>15000</v>
      </c>
      <c r="AG49" s="71"/>
      <c r="AH49" s="74" t="s">
        <v>458</v>
      </c>
      <c r="AI49" s="74" t="s">
        <v>103</v>
      </c>
      <c r="AJ49" s="74" t="s">
        <v>582</v>
      </c>
      <c r="AK49" s="74" t="s">
        <v>549</v>
      </c>
    </row>
    <row r="50" spans="1:37" s="37" customFormat="1" ht="120" x14ac:dyDescent="0.25">
      <c r="A50" s="32" t="s">
        <v>393</v>
      </c>
      <c r="B50" s="34" t="s">
        <v>125</v>
      </c>
      <c r="C50" s="32" t="s">
        <v>298</v>
      </c>
      <c r="D50" s="32" t="s">
        <v>299</v>
      </c>
      <c r="E50" s="32" t="s">
        <v>309</v>
      </c>
      <c r="F50" s="32" t="s">
        <v>310</v>
      </c>
      <c r="G50" s="32" t="s">
        <v>311</v>
      </c>
      <c r="H50" s="32" t="s">
        <v>312</v>
      </c>
      <c r="I50" s="32" t="s">
        <v>297</v>
      </c>
      <c r="J50" s="32" t="s">
        <v>313</v>
      </c>
      <c r="K50" s="32" t="s">
        <v>314</v>
      </c>
      <c r="L50" s="32" t="s">
        <v>315</v>
      </c>
      <c r="M50" s="32" t="s">
        <v>316</v>
      </c>
      <c r="N50" s="34">
        <v>2019</v>
      </c>
      <c r="O50" s="34">
        <v>0</v>
      </c>
      <c r="P50" s="34" t="s">
        <v>307</v>
      </c>
      <c r="Q50" s="34">
        <v>2</v>
      </c>
      <c r="R50" s="32" t="s">
        <v>317</v>
      </c>
      <c r="S50" s="65" t="s">
        <v>499</v>
      </c>
      <c r="T50" s="65" t="s">
        <v>580</v>
      </c>
      <c r="U50" s="71">
        <v>10000</v>
      </c>
      <c r="V50" s="71">
        <v>10000</v>
      </c>
      <c r="W50" s="71"/>
      <c r="X50" s="71"/>
      <c r="Y50" s="71"/>
      <c r="Z50" s="72"/>
      <c r="AA50" s="72">
        <v>0.2</v>
      </c>
      <c r="AB50" s="72">
        <v>0.8</v>
      </c>
      <c r="AC50" s="72"/>
      <c r="AD50" s="71"/>
      <c r="AE50" s="71">
        <v>3000</v>
      </c>
      <c r="AF50" s="71">
        <v>7000</v>
      </c>
      <c r="AG50" s="71"/>
      <c r="AH50" s="74" t="s">
        <v>458</v>
      </c>
      <c r="AI50" s="74" t="s">
        <v>103</v>
      </c>
      <c r="AJ50" s="74" t="s">
        <v>583</v>
      </c>
      <c r="AK50" s="74" t="s">
        <v>540</v>
      </c>
    </row>
    <row r="51" spans="1:37" s="37" customFormat="1" ht="120" x14ac:dyDescent="0.25">
      <c r="A51" s="32" t="s">
        <v>393</v>
      </c>
      <c r="B51" s="34" t="s">
        <v>125</v>
      </c>
      <c r="C51" s="32" t="s">
        <v>298</v>
      </c>
      <c r="D51" s="32" t="s">
        <v>299</v>
      </c>
      <c r="E51" s="32" t="s">
        <v>309</v>
      </c>
      <c r="F51" s="32" t="s">
        <v>310</v>
      </c>
      <c r="G51" s="32" t="s">
        <v>311</v>
      </c>
      <c r="H51" s="32" t="s">
        <v>312</v>
      </c>
      <c r="I51" s="32" t="s">
        <v>297</v>
      </c>
      <c r="J51" s="32" t="s">
        <v>313</v>
      </c>
      <c r="K51" s="32" t="s">
        <v>314</v>
      </c>
      <c r="L51" s="32" t="s">
        <v>315</v>
      </c>
      <c r="M51" s="32" t="s">
        <v>316</v>
      </c>
      <c r="N51" s="34">
        <v>2019</v>
      </c>
      <c r="O51" s="34">
        <v>0</v>
      </c>
      <c r="P51" s="34" t="s">
        <v>307</v>
      </c>
      <c r="Q51" s="34">
        <v>2</v>
      </c>
      <c r="R51" s="32" t="s">
        <v>317</v>
      </c>
      <c r="S51" s="65" t="s">
        <v>500</v>
      </c>
      <c r="T51" s="65" t="s">
        <v>581</v>
      </c>
      <c r="U51" s="71">
        <v>5000</v>
      </c>
      <c r="V51" s="71">
        <v>5000</v>
      </c>
      <c r="W51" s="71"/>
      <c r="X51" s="71"/>
      <c r="Y51" s="71"/>
      <c r="Z51" s="72"/>
      <c r="AA51" s="72">
        <v>0.2</v>
      </c>
      <c r="AB51" s="72">
        <v>0.8</v>
      </c>
      <c r="AC51" s="72"/>
      <c r="AD51" s="71"/>
      <c r="AE51" s="71">
        <v>2000</v>
      </c>
      <c r="AF51" s="71">
        <v>3000</v>
      </c>
      <c r="AG51" s="71"/>
      <c r="AH51" s="74" t="s">
        <v>458</v>
      </c>
      <c r="AI51" s="74" t="s">
        <v>473</v>
      </c>
      <c r="AJ51" s="74" t="s">
        <v>514</v>
      </c>
      <c r="AK51" s="74" t="s">
        <v>584</v>
      </c>
    </row>
    <row r="52" spans="1:37" s="37" customFormat="1" ht="120" x14ac:dyDescent="0.25">
      <c r="A52" s="32" t="s">
        <v>393</v>
      </c>
      <c r="B52" s="32" t="s">
        <v>125</v>
      </c>
      <c r="C52" s="32" t="s">
        <v>298</v>
      </c>
      <c r="D52" s="32" t="s">
        <v>299</v>
      </c>
      <c r="E52" s="32" t="s">
        <v>300</v>
      </c>
      <c r="F52" s="32" t="s">
        <v>301</v>
      </c>
      <c r="G52" s="32" t="s">
        <v>302</v>
      </c>
      <c r="H52" s="32" t="s">
        <v>303</v>
      </c>
      <c r="I52" s="32" t="s">
        <v>297</v>
      </c>
      <c r="J52" s="32" t="s">
        <v>296</v>
      </c>
      <c r="K52" s="32" t="s">
        <v>308</v>
      </c>
      <c r="L52" s="32" t="s">
        <v>294</v>
      </c>
      <c r="M52" s="32" t="s">
        <v>295</v>
      </c>
      <c r="N52" s="34">
        <v>2019</v>
      </c>
      <c r="O52" s="34">
        <v>0</v>
      </c>
      <c r="P52" s="34" t="s">
        <v>307</v>
      </c>
      <c r="Q52" s="34">
        <v>2</v>
      </c>
      <c r="R52" s="34" t="s">
        <v>394</v>
      </c>
      <c r="S52" s="65" t="s">
        <v>501</v>
      </c>
      <c r="T52" s="32" t="s">
        <v>578</v>
      </c>
      <c r="U52" s="71">
        <v>89349.3</v>
      </c>
      <c r="V52" s="71">
        <v>89349.3</v>
      </c>
      <c r="W52" s="71"/>
      <c r="X52" s="71"/>
      <c r="Y52" s="71"/>
      <c r="Z52" s="72"/>
      <c r="AA52" s="72">
        <v>0.2</v>
      </c>
      <c r="AB52" s="72">
        <v>0.8</v>
      </c>
      <c r="AC52" s="72"/>
      <c r="AD52" s="71"/>
      <c r="AE52" s="71">
        <v>44000</v>
      </c>
      <c r="AF52" s="71">
        <v>45349.3</v>
      </c>
      <c r="AG52" s="71"/>
      <c r="AH52" s="74" t="s">
        <v>458</v>
      </c>
      <c r="AI52" s="74" t="s">
        <v>75</v>
      </c>
      <c r="AJ52" s="33" t="s">
        <v>616</v>
      </c>
      <c r="AK52" s="74" t="s">
        <v>585</v>
      </c>
    </row>
    <row r="53" spans="1:37" ht="105" x14ac:dyDescent="0.25">
      <c r="A53" s="34" t="s">
        <v>400</v>
      </c>
      <c r="B53" s="34" t="s">
        <v>401</v>
      </c>
      <c r="C53" s="32" t="s">
        <v>57</v>
      </c>
      <c r="D53" s="32" t="s">
        <v>402</v>
      </c>
      <c r="E53" s="32" t="s">
        <v>403</v>
      </c>
      <c r="F53" s="32" t="s">
        <v>404</v>
      </c>
      <c r="G53" s="32" t="s">
        <v>405</v>
      </c>
      <c r="H53" s="32" t="s">
        <v>406</v>
      </c>
      <c r="I53" s="32" t="s">
        <v>341</v>
      </c>
      <c r="J53" s="32" t="s">
        <v>407</v>
      </c>
      <c r="K53" s="32" t="s">
        <v>400</v>
      </c>
      <c r="L53" s="32" t="s">
        <v>398</v>
      </c>
      <c r="M53" s="32" t="s">
        <v>399</v>
      </c>
      <c r="N53" s="34">
        <v>2019</v>
      </c>
      <c r="O53" s="68">
        <v>0.05</v>
      </c>
      <c r="P53" s="34" t="s">
        <v>353</v>
      </c>
      <c r="Q53" s="68">
        <v>0.35</v>
      </c>
      <c r="R53" s="34" t="s">
        <v>109</v>
      </c>
      <c r="S53" s="131" t="s">
        <v>502</v>
      </c>
      <c r="T53" s="32" t="s">
        <v>587</v>
      </c>
      <c r="U53" s="71">
        <v>307794.03000000003</v>
      </c>
      <c r="V53" s="71">
        <v>157794.03</v>
      </c>
      <c r="W53" s="130"/>
      <c r="X53" s="71">
        <v>100000</v>
      </c>
      <c r="Y53" s="71">
        <v>50000</v>
      </c>
      <c r="Z53" s="72">
        <v>0.1</v>
      </c>
      <c r="AA53" s="72">
        <v>0.2</v>
      </c>
      <c r="AB53" s="72">
        <v>0.2</v>
      </c>
      <c r="AC53" s="72">
        <v>0.5</v>
      </c>
      <c r="AD53" s="71"/>
      <c r="AE53" s="71"/>
      <c r="AF53" s="71">
        <v>307794.03000000003</v>
      </c>
      <c r="AG53" s="71"/>
      <c r="AH53" s="74" t="s">
        <v>458</v>
      </c>
      <c r="AI53" s="74" t="s">
        <v>413</v>
      </c>
      <c r="AJ53" s="74" t="s">
        <v>589</v>
      </c>
      <c r="AK53" s="74" t="s">
        <v>551</v>
      </c>
    </row>
    <row r="54" spans="1:37" ht="105" x14ac:dyDescent="0.25">
      <c r="A54" s="34" t="s">
        <v>400</v>
      </c>
      <c r="B54" s="34" t="s">
        <v>401</v>
      </c>
      <c r="C54" s="32" t="s">
        <v>57</v>
      </c>
      <c r="D54" s="32" t="s">
        <v>402</v>
      </c>
      <c r="E54" s="32" t="s">
        <v>403</v>
      </c>
      <c r="F54" s="32" t="s">
        <v>404</v>
      </c>
      <c r="G54" s="32" t="s">
        <v>405</v>
      </c>
      <c r="H54" s="32" t="s">
        <v>406</v>
      </c>
      <c r="I54" s="32" t="s">
        <v>341</v>
      </c>
      <c r="J54" s="32" t="s">
        <v>407</v>
      </c>
      <c r="K54" s="32" t="s">
        <v>400</v>
      </c>
      <c r="L54" s="32" t="s">
        <v>398</v>
      </c>
      <c r="M54" s="32" t="s">
        <v>399</v>
      </c>
      <c r="N54" s="34">
        <v>2019</v>
      </c>
      <c r="O54" s="68">
        <v>0.05</v>
      </c>
      <c r="P54" s="34" t="s">
        <v>353</v>
      </c>
      <c r="Q54" s="68">
        <v>0.35</v>
      </c>
      <c r="R54" s="34" t="s">
        <v>109</v>
      </c>
      <c r="S54" s="131" t="s">
        <v>503</v>
      </c>
      <c r="T54" s="32" t="s">
        <v>586</v>
      </c>
      <c r="U54" s="71">
        <v>45000</v>
      </c>
      <c r="V54" s="71">
        <v>45000</v>
      </c>
      <c r="W54" s="71"/>
      <c r="X54" s="71"/>
      <c r="Y54" s="71"/>
      <c r="Z54" s="72"/>
      <c r="AA54" s="72">
        <v>0.5</v>
      </c>
      <c r="AB54" s="72">
        <v>0.3</v>
      </c>
      <c r="AC54" s="72">
        <v>0.2</v>
      </c>
      <c r="AD54" s="71"/>
      <c r="AE54" s="71">
        <v>45000</v>
      </c>
      <c r="AF54" s="71"/>
      <c r="AG54" s="71"/>
      <c r="AH54" s="74" t="s">
        <v>458</v>
      </c>
      <c r="AI54" s="74" t="s">
        <v>473</v>
      </c>
      <c r="AJ54" s="74" t="s">
        <v>473</v>
      </c>
      <c r="AK54" s="74" t="s">
        <v>590</v>
      </c>
    </row>
    <row r="55" spans="1:37" ht="105" x14ac:dyDescent="0.25">
      <c r="A55" s="34" t="s">
        <v>400</v>
      </c>
      <c r="B55" s="34" t="s">
        <v>401</v>
      </c>
      <c r="C55" s="32" t="s">
        <v>57</v>
      </c>
      <c r="D55" s="32" t="s">
        <v>402</v>
      </c>
      <c r="E55" s="32" t="s">
        <v>403</v>
      </c>
      <c r="F55" s="32" t="s">
        <v>404</v>
      </c>
      <c r="G55" s="32" t="s">
        <v>405</v>
      </c>
      <c r="H55" s="32" t="s">
        <v>406</v>
      </c>
      <c r="I55" s="32" t="s">
        <v>341</v>
      </c>
      <c r="J55" s="32" t="s">
        <v>407</v>
      </c>
      <c r="K55" s="32" t="s">
        <v>400</v>
      </c>
      <c r="L55" s="32" t="s">
        <v>398</v>
      </c>
      <c r="M55" s="32" t="s">
        <v>399</v>
      </c>
      <c r="N55" s="34">
        <v>2019</v>
      </c>
      <c r="O55" s="68">
        <v>0.05</v>
      </c>
      <c r="P55" s="34" t="s">
        <v>353</v>
      </c>
      <c r="Q55" s="68">
        <v>0.35</v>
      </c>
      <c r="R55" s="34" t="s">
        <v>109</v>
      </c>
      <c r="S55" s="32" t="s">
        <v>504</v>
      </c>
      <c r="T55" s="41" t="s">
        <v>588</v>
      </c>
      <c r="U55" s="71">
        <v>25000</v>
      </c>
      <c r="V55" s="71">
        <v>25000</v>
      </c>
      <c r="W55" s="71"/>
      <c r="X55" s="71"/>
      <c r="Y55" s="71"/>
      <c r="Z55" s="72">
        <v>0.2</v>
      </c>
      <c r="AA55" s="72">
        <v>0.3</v>
      </c>
      <c r="AB55" s="72">
        <v>0.3</v>
      </c>
      <c r="AC55" s="72">
        <v>0.2</v>
      </c>
      <c r="AD55" s="71"/>
      <c r="AE55" s="71">
        <v>25000</v>
      </c>
      <c r="AF55" s="71"/>
      <c r="AG55" s="71"/>
      <c r="AH55" s="74" t="s">
        <v>458</v>
      </c>
      <c r="AI55" s="74" t="s">
        <v>73</v>
      </c>
      <c r="AJ55" s="74" t="s">
        <v>514</v>
      </c>
      <c r="AK55" s="74" t="s">
        <v>591</v>
      </c>
    </row>
    <row r="56" spans="1:37" ht="105" x14ac:dyDescent="0.25">
      <c r="A56" s="34" t="s">
        <v>400</v>
      </c>
      <c r="B56" s="34" t="s">
        <v>401</v>
      </c>
      <c r="C56" s="32" t="s">
        <v>57</v>
      </c>
      <c r="D56" s="32" t="s">
        <v>402</v>
      </c>
      <c r="E56" s="32" t="s">
        <v>403</v>
      </c>
      <c r="F56" s="32" t="s">
        <v>404</v>
      </c>
      <c r="G56" s="32" t="s">
        <v>405</v>
      </c>
      <c r="H56" s="32" t="s">
        <v>406</v>
      </c>
      <c r="I56" s="32" t="s">
        <v>341</v>
      </c>
      <c r="J56" s="32" t="s">
        <v>407</v>
      </c>
      <c r="K56" s="32" t="s">
        <v>400</v>
      </c>
      <c r="L56" s="32" t="s">
        <v>398</v>
      </c>
      <c r="M56" s="32" t="s">
        <v>399</v>
      </c>
      <c r="N56" s="34">
        <v>2019</v>
      </c>
      <c r="O56" s="68">
        <v>0.05</v>
      </c>
      <c r="P56" s="34" t="s">
        <v>353</v>
      </c>
      <c r="Q56" s="68">
        <v>0.35</v>
      </c>
      <c r="R56" s="34" t="s">
        <v>109</v>
      </c>
      <c r="S56" s="32" t="s">
        <v>505</v>
      </c>
      <c r="T56" s="32" t="s">
        <v>586</v>
      </c>
      <c r="U56" s="71">
        <v>12000</v>
      </c>
      <c r="V56" s="71">
        <v>12000</v>
      </c>
      <c r="W56" s="71"/>
      <c r="X56" s="71"/>
      <c r="Y56" s="71"/>
      <c r="Z56" s="72">
        <v>0.2</v>
      </c>
      <c r="AA56" s="72">
        <v>0.3</v>
      </c>
      <c r="AB56" s="72">
        <v>0.3</v>
      </c>
      <c r="AC56" s="72">
        <v>0.2</v>
      </c>
      <c r="AD56" s="71"/>
      <c r="AE56" s="71"/>
      <c r="AF56" s="71">
        <v>12000</v>
      </c>
      <c r="AG56" s="71"/>
      <c r="AH56" s="74" t="s">
        <v>458</v>
      </c>
      <c r="AI56" s="74" t="s">
        <v>103</v>
      </c>
      <c r="AJ56" s="74" t="s">
        <v>103</v>
      </c>
      <c r="AK56" s="74" t="s">
        <v>592</v>
      </c>
    </row>
    <row r="57" spans="1:37" ht="105" x14ac:dyDescent="0.25">
      <c r="A57" s="34" t="s">
        <v>400</v>
      </c>
      <c r="B57" s="34" t="s">
        <v>401</v>
      </c>
      <c r="C57" s="32" t="s">
        <v>57</v>
      </c>
      <c r="D57" s="32" t="s">
        <v>402</v>
      </c>
      <c r="E57" s="32" t="s">
        <v>403</v>
      </c>
      <c r="F57" s="32" t="s">
        <v>404</v>
      </c>
      <c r="G57" s="32" t="s">
        <v>405</v>
      </c>
      <c r="H57" s="32" t="s">
        <v>406</v>
      </c>
      <c r="I57" s="32" t="s">
        <v>341</v>
      </c>
      <c r="J57" s="32" t="s">
        <v>407</v>
      </c>
      <c r="K57" s="32" t="s">
        <v>400</v>
      </c>
      <c r="L57" s="32" t="s">
        <v>398</v>
      </c>
      <c r="M57" s="32" t="s">
        <v>399</v>
      </c>
      <c r="N57" s="34">
        <v>2019</v>
      </c>
      <c r="O57" s="68">
        <v>0.05</v>
      </c>
      <c r="P57" s="34" t="s">
        <v>353</v>
      </c>
      <c r="Q57" s="68">
        <v>0.35</v>
      </c>
      <c r="R57" s="34" t="s">
        <v>109</v>
      </c>
      <c r="S57" s="32" t="s">
        <v>470</v>
      </c>
      <c r="T57" s="32" t="s">
        <v>594</v>
      </c>
      <c r="U57" s="71">
        <v>3000</v>
      </c>
      <c r="V57" s="71">
        <v>3000</v>
      </c>
      <c r="W57" s="71"/>
      <c r="X57" s="71"/>
      <c r="Y57" s="71"/>
      <c r="Z57" s="72"/>
      <c r="AA57" s="72">
        <v>1</v>
      </c>
      <c r="AB57" s="72"/>
      <c r="AC57" s="72"/>
      <c r="AD57" s="71"/>
      <c r="AE57" s="71">
        <v>3000</v>
      </c>
      <c r="AF57" s="71"/>
      <c r="AG57" s="71"/>
      <c r="AH57" s="74" t="s">
        <v>458</v>
      </c>
      <c r="AI57" s="74" t="s">
        <v>472</v>
      </c>
      <c r="AJ57" s="74" t="s">
        <v>472</v>
      </c>
      <c r="AK57" s="74" t="s">
        <v>593</v>
      </c>
    </row>
    <row r="58" spans="1:37" ht="105" x14ac:dyDescent="0.25">
      <c r="A58" s="34" t="s">
        <v>400</v>
      </c>
      <c r="B58" s="34" t="s">
        <v>401</v>
      </c>
      <c r="C58" s="32" t="s">
        <v>57</v>
      </c>
      <c r="D58" s="32" t="s">
        <v>402</v>
      </c>
      <c r="E58" s="32" t="s">
        <v>403</v>
      </c>
      <c r="F58" s="32" t="s">
        <v>404</v>
      </c>
      <c r="G58" s="32" t="s">
        <v>405</v>
      </c>
      <c r="H58" s="32" t="s">
        <v>406</v>
      </c>
      <c r="I58" s="32" t="s">
        <v>341</v>
      </c>
      <c r="J58" s="32" t="s">
        <v>407</v>
      </c>
      <c r="K58" s="32" t="s">
        <v>400</v>
      </c>
      <c r="L58" s="32" t="s">
        <v>398</v>
      </c>
      <c r="M58" s="32" t="s">
        <v>399</v>
      </c>
      <c r="N58" s="34">
        <v>2019</v>
      </c>
      <c r="O58" s="68">
        <v>0.05</v>
      </c>
      <c r="P58" s="34" t="s">
        <v>353</v>
      </c>
      <c r="Q58" s="68">
        <v>0.35</v>
      </c>
      <c r="R58" s="34" t="s">
        <v>109</v>
      </c>
      <c r="S58" s="32" t="s">
        <v>506</v>
      </c>
      <c r="T58" s="32" t="s">
        <v>586</v>
      </c>
      <c r="U58" s="71">
        <v>20000</v>
      </c>
      <c r="V58" s="71">
        <v>20000</v>
      </c>
      <c r="W58" s="71"/>
      <c r="X58" s="71"/>
      <c r="Y58" s="71"/>
      <c r="Z58" s="72"/>
      <c r="AA58" s="72">
        <v>0.5</v>
      </c>
      <c r="AB58" s="72">
        <v>0.5</v>
      </c>
      <c r="AC58" s="72"/>
      <c r="AD58" s="71"/>
      <c r="AE58" s="71">
        <v>10000</v>
      </c>
      <c r="AF58" s="71">
        <v>10000</v>
      </c>
      <c r="AG58" s="71"/>
      <c r="AH58" s="74" t="s">
        <v>458</v>
      </c>
      <c r="AI58" s="74" t="s">
        <v>473</v>
      </c>
      <c r="AJ58" s="74" t="s">
        <v>473</v>
      </c>
      <c r="AK58" s="74" t="s">
        <v>590</v>
      </c>
    </row>
    <row r="59" spans="1:37" ht="105" x14ac:dyDescent="0.25">
      <c r="A59" s="132" t="s">
        <v>400</v>
      </c>
      <c r="B59" s="132" t="s">
        <v>401</v>
      </c>
      <c r="C59" s="133" t="s">
        <v>57</v>
      </c>
      <c r="D59" s="133" t="s">
        <v>402</v>
      </c>
      <c r="E59" s="133" t="s">
        <v>403</v>
      </c>
      <c r="F59" s="133" t="s">
        <v>404</v>
      </c>
      <c r="G59" s="133" t="s">
        <v>405</v>
      </c>
      <c r="H59" s="133" t="s">
        <v>406</v>
      </c>
      <c r="I59" s="133" t="s">
        <v>341</v>
      </c>
      <c r="J59" s="133" t="s">
        <v>407</v>
      </c>
      <c r="K59" s="133" t="s">
        <v>400</v>
      </c>
      <c r="L59" s="133" t="s">
        <v>398</v>
      </c>
      <c r="M59" s="133" t="s">
        <v>399</v>
      </c>
      <c r="N59" s="132">
        <v>2019</v>
      </c>
      <c r="O59" s="134">
        <v>0.05</v>
      </c>
      <c r="P59" s="132" t="s">
        <v>353</v>
      </c>
      <c r="Q59" s="134">
        <v>0.35</v>
      </c>
      <c r="R59" s="143" t="s">
        <v>109</v>
      </c>
      <c r="S59" s="148" t="s">
        <v>632</v>
      </c>
      <c r="T59" s="131" t="s">
        <v>630</v>
      </c>
      <c r="U59" s="144">
        <v>44082.73</v>
      </c>
      <c r="V59" s="144">
        <v>44082.73</v>
      </c>
      <c r="W59" s="144"/>
      <c r="X59" s="144"/>
      <c r="Y59" s="144"/>
      <c r="Z59" s="145"/>
      <c r="AA59" s="145"/>
      <c r="AB59" s="145">
        <v>1</v>
      </c>
      <c r="AC59" s="145"/>
      <c r="AD59" s="144"/>
      <c r="AE59" s="144"/>
      <c r="AF59" s="144">
        <v>44082.73</v>
      </c>
      <c r="AG59" s="144"/>
      <c r="AH59" s="146" t="s">
        <v>458</v>
      </c>
      <c r="AI59" s="146" t="s">
        <v>572</v>
      </c>
      <c r="AJ59" s="146" t="s">
        <v>572</v>
      </c>
      <c r="AK59" s="146" t="s">
        <v>631</v>
      </c>
    </row>
    <row r="60" spans="1:37" ht="105" x14ac:dyDescent="0.25">
      <c r="A60" s="34" t="s">
        <v>400</v>
      </c>
      <c r="B60" s="34" t="s">
        <v>401</v>
      </c>
      <c r="C60" s="32" t="s">
        <v>57</v>
      </c>
      <c r="D60" s="32" t="s">
        <v>402</v>
      </c>
      <c r="E60" s="32" t="s">
        <v>403</v>
      </c>
      <c r="F60" s="32" t="s">
        <v>404</v>
      </c>
      <c r="G60" s="32" t="s">
        <v>405</v>
      </c>
      <c r="H60" s="32" t="s">
        <v>406</v>
      </c>
      <c r="I60" s="32" t="s">
        <v>341</v>
      </c>
      <c r="J60" s="32" t="s">
        <v>407</v>
      </c>
      <c r="K60" s="32" t="s">
        <v>400</v>
      </c>
      <c r="L60" s="32" t="s">
        <v>398</v>
      </c>
      <c r="M60" s="32" t="s">
        <v>399</v>
      </c>
      <c r="N60" s="34">
        <v>2019</v>
      </c>
      <c r="O60" s="68">
        <v>0.05</v>
      </c>
      <c r="P60" s="34" t="s">
        <v>353</v>
      </c>
      <c r="Q60" s="68">
        <v>0.35</v>
      </c>
      <c r="R60" s="34" t="s">
        <v>109</v>
      </c>
      <c r="S60" s="32" t="s">
        <v>622</v>
      </c>
      <c r="T60" s="32" t="s">
        <v>586</v>
      </c>
      <c r="U60" s="71">
        <v>5000</v>
      </c>
      <c r="V60" s="71">
        <v>5000</v>
      </c>
      <c r="W60" s="71"/>
      <c r="X60" s="71"/>
      <c r="Y60" s="71"/>
      <c r="Z60" s="72"/>
      <c r="AA60" s="72">
        <v>0.5</v>
      </c>
      <c r="AB60" s="72">
        <v>0.5</v>
      </c>
      <c r="AC60" s="72"/>
      <c r="AD60" s="71"/>
      <c r="AE60" s="71">
        <v>2500</v>
      </c>
      <c r="AF60" s="71">
        <v>2500</v>
      </c>
      <c r="AG60" s="71"/>
      <c r="AH60" s="74" t="s">
        <v>458</v>
      </c>
      <c r="AI60" s="74" t="s">
        <v>520</v>
      </c>
      <c r="AJ60" s="74" t="s">
        <v>520</v>
      </c>
      <c r="AK60" s="74" t="s">
        <v>613</v>
      </c>
    </row>
    <row r="62" spans="1:37" x14ac:dyDescent="0.25">
      <c r="T62" s="152" t="s">
        <v>617</v>
      </c>
      <c r="U62" s="152"/>
      <c r="V62" s="77">
        <f>SUM(V7:V60)</f>
        <v>4257858.4799999995</v>
      </c>
    </row>
    <row r="71" spans="20:30" ht="18.75" x14ac:dyDescent="0.3">
      <c r="T71" s="23" t="s">
        <v>449</v>
      </c>
      <c r="U71" s="23"/>
      <c r="V71" s="24"/>
      <c r="W71" s="23" t="s">
        <v>450</v>
      </c>
      <c r="Y71" s="25"/>
      <c r="Z71" s="23"/>
      <c r="AA71" s="23" t="s">
        <v>451</v>
      </c>
      <c r="AC71" s="23"/>
      <c r="AD71" s="23"/>
    </row>
    <row r="72" spans="20:30" ht="18.75" x14ac:dyDescent="0.3">
      <c r="T72" s="23" t="s">
        <v>619</v>
      </c>
      <c r="U72" s="23"/>
      <c r="V72" s="24"/>
      <c r="W72" s="23" t="s">
        <v>452</v>
      </c>
      <c r="Y72" s="23"/>
      <c r="Z72" s="23"/>
      <c r="AA72" s="23" t="s">
        <v>453</v>
      </c>
      <c r="AC72" s="23"/>
      <c r="AD72" s="23"/>
    </row>
    <row r="73" spans="20:30" ht="18.75" x14ac:dyDescent="0.3">
      <c r="T73" s="25" t="s">
        <v>620</v>
      </c>
      <c r="U73" s="23"/>
      <c r="V73" s="24"/>
      <c r="W73" s="25" t="s">
        <v>454</v>
      </c>
      <c r="Y73" s="23"/>
      <c r="Z73" s="23"/>
      <c r="AA73" s="25" t="s">
        <v>455</v>
      </c>
      <c r="AC73" s="23"/>
      <c r="AD73" s="23"/>
    </row>
  </sheetData>
  <mergeCells count="21">
    <mergeCell ref="R3:T3"/>
    <mergeCell ref="Z3:AG3"/>
    <mergeCell ref="C3:E5"/>
    <mergeCell ref="F3:G5"/>
    <mergeCell ref="H3:H5"/>
    <mergeCell ref="T62:U62"/>
    <mergeCell ref="A1:AK1"/>
    <mergeCell ref="U3:Y3"/>
    <mergeCell ref="U4:Y4"/>
    <mergeCell ref="Z4:AC5"/>
    <mergeCell ref="AD4:AG5"/>
    <mergeCell ref="AH3:AJ5"/>
    <mergeCell ref="AK3:AK5"/>
    <mergeCell ref="I4:K5"/>
    <mergeCell ref="I3:Q3"/>
    <mergeCell ref="A3:B5"/>
    <mergeCell ref="L4:M5"/>
    <mergeCell ref="N4:P5"/>
    <mergeCell ref="Q4:Q5"/>
    <mergeCell ref="R4:T5"/>
    <mergeCell ref="V5:W5"/>
  </mergeCells>
  <pageMargins left="0.70866141732283472" right="0.70866141732283472" top="0.74803149606299213" bottom="0.74803149606299213" header="0.31496062992125984" footer="0.31496062992125984"/>
  <pageSetup scale="3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 PLURIANUAL CUATRIANUAL</vt:lpstr>
      <vt:lpstr>POA</vt:lpstr>
      <vt:lpstr>'PLAN PLURIANUAL CUATRIANUAL'!Títulos_a_imprimir</vt:lpstr>
      <vt:lpstr>POA!Títulos_a_imprimir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Hugo Pucha Sivisaca</dc:creator>
  <cp:lastModifiedBy>PROYECTOS</cp:lastModifiedBy>
  <cp:lastPrinted>2022-06-29T16:30:09Z</cp:lastPrinted>
  <dcterms:created xsi:type="dcterms:W3CDTF">2021-07-14T17:26:43Z</dcterms:created>
  <dcterms:modified xsi:type="dcterms:W3CDTF">2023-03-29T16:38:23Z</dcterms:modified>
</cp:coreProperties>
</file>